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1" activeTab="0"/>
  </bookViews>
  <sheets>
    <sheet name="соц.знач. + ярмарка" sheetId="1" r:id="rId1"/>
    <sheet name="Лист1" sheetId="2" r:id="rId2"/>
    <sheet name="Лист2" sheetId="3" r:id="rId3"/>
  </sheets>
  <definedNames>
    <definedName name="_xlnm.Print_Area" localSheetId="0">'соц.знач. + ярмарка'!$A$1:$AD$37</definedName>
  </definedNames>
  <calcPr fullCalcOnLoad="1"/>
</workbook>
</file>

<file path=xl/sharedStrings.xml><?xml version="1.0" encoding="utf-8"?>
<sst xmlns="http://schemas.openxmlformats.org/spreadsheetml/2006/main" count="148" uniqueCount="59">
  <si>
    <t>Наименование продукции</t>
  </si>
  <si>
    <t>Цены в розничной торговой сети, руб.</t>
  </si>
  <si>
    <t xml:space="preserve">Отклонение средней цены на ярмарке от цены по данным Рязаньстата,  +,-% </t>
  </si>
  <si>
    <t xml:space="preserve">      "Барс"</t>
  </si>
  <si>
    <t>"Глобус"</t>
  </si>
  <si>
    <t xml:space="preserve">       "Дикси"</t>
  </si>
  <si>
    <t>"Сорока"</t>
  </si>
  <si>
    <t>"Пятерочка"</t>
  </si>
  <si>
    <t>"Лента"</t>
  </si>
  <si>
    <t>"Наш"</t>
  </si>
  <si>
    <t>"Магнит"</t>
  </si>
  <si>
    <t>мин.</t>
  </si>
  <si>
    <t>макс.</t>
  </si>
  <si>
    <t>средн.</t>
  </si>
  <si>
    <t xml:space="preserve">мин.      </t>
  </si>
  <si>
    <t xml:space="preserve">макс.  </t>
  </si>
  <si>
    <t>средн</t>
  </si>
  <si>
    <t xml:space="preserve">мин.            </t>
  </si>
  <si>
    <t xml:space="preserve">макс. </t>
  </si>
  <si>
    <t xml:space="preserve">мин.        </t>
  </si>
  <si>
    <t xml:space="preserve">мин.         </t>
  </si>
  <si>
    <t xml:space="preserve">мин.          </t>
  </si>
  <si>
    <t xml:space="preserve">Говядина (кроме бескостного),кг </t>
  </si>
  <si>
    <t>х</t>
  </si>
  <si>
    <t>x</t>
  </si>
  <si>
    <t>Свинина (кроме бескостного),кг</t>
  </si>
  <si>
    <t>Куры,кг</t>
  </si>
  <si>
    <t xml:space="preserve">Масло сливочное 72,5%,кг </t>
  </si>
  <si>
    <t>Масло подсолнечное раф.,л</t>
  </si>
  <si>
    <t>Масло подсолнечное нераф.,л</t>
  </si>
  <si>
    <t xml:space="preserve">Молоко питьевое паст. 3,2%,л </t>
  </si>
  <si>
    <t xml:space="preserve">Молоко питьевое паст. 2,5%,л </t>
  </si>
  <si>
    <t>Хлеб ржано-пшеничный  "Дарницкий",кг</t>
  </si>
  <si>
    <t>Хлеб из пшеничной муки высшего сорта, батон "Нарезной", "Окский",кг</t>
  </si>
  <si>
    <t xml:space="preserve">Яйца куриные СО,дес. </t>
  </si>
  <si>
    <t>Яйца куриные С1,дес.</t>
  </si>
  <si>
    <t xml:space="preserve">Рыба живая (карп),кг </t>
  </si>
  <si>
    <t xml:space="preserve"> </t>
  </si>
  <si>
    <t>Рыба мороженая (минтай, путассу), кг</t>
  </si>
  <si>
    <t xml:space="preserve">Сахар-песок,кг </t>
  </si>
  <si>
    <t>Соль поваренная пищевая, кг</t>
  </si>
  <si>
    <t xml:space="preserve">Чай черный, кг </t>
  </si>
  <si>
    <t xml:space="preserve">Мука пшеничная,кг </t>
  </si>
  <si>
    <t xml:space="preserve">Рис,кг </t>
  </si>
  <si>
    <t xml:space="preserve">Пшено,кг </t>
  </si>
  <si>
    <t>Крупа гречневая,кг</t>
  </si>
  <si>
    <t>Вермишель, кг</t>
  </si>
  <si>
    <t xml:space="preserve">Картофель,кг </t>
  </si>
  <si>
    <t xml:space="preserve">Капуста белокачанная,кг </t>
  </si>
  <si>
    <t>Лук репчатый,кг</t>
  </si>
  <si>
    <t xml:space="preserve">Морковь,кг </t>
  </si>
  <si>
    <t>Свекла, кг</t>
  </si>
  <si>
    <t xml:space="preserve">Яблоки,кг </t>
  </si>
  <si>
    <t>красный - максимальное значение</t>
  </si>
  <si>
    <t>синий - минимальное значение</t>
  </si>
  <si>
    <t xml:space="preserve"> х</t>
  </si>
  <si>
    <t xml:space="preserve">Информация о потребительских ценах на социально значимые продовольственные товары в г. Рязани по состоянию на 10.10.2014 г. </t>
  </si>
  <si>
    <t>Цены на ярмарках выходного дня 11.10.2014 г., руб.</t>
  </si>
  <si>
    <t>Цены по данным Рязаньстата, руб на 13.10.14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</si>
</sst>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_р_._-;\-* #,##0.00_р_._-;_-* \-??_р_._-;_-@_-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 Cyr"/>
      <family val="2"/>
    </font>
    <font>
      <sz val="10"/>
      <name val="Times New Roman"/>
      <family val="1"/>
    </font>
    <font>
      <sz val="8"/>
      <color indexed="9"/>
      <name val="Arial Cyr"/>
      <family val="2"/>
    </font>
    <font>
      <sz val="8"/>
      <color indexed="8"/>
      <name val="Arial Cyr"/>
      <family val="2"/>
    </font>
    <font>
      <b/>
      <sz val="8"/>
      <color indexed="9"/>
      <name val="Arial Cyr"/>
      <family val="2"/>
    </font>
    <font>
      <sz val="8"/>
      <color indexed="10"/>
      <name val="Arial Cyr"/>
      <family val="2"/>
    </font>
    <font>
      <sz val="8"/>
      <color indexed="40"/>
      <name val="Arial Cyr"/>
      <family val="2"/>
    </font>
    <font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wrapText="1"/>
    </xf>
    <xf numFmtId="2" fontId="20" fillId="24" borderId="18" xfId="0" applyNumberFormat="1" applyFont="1" applyFill="1" applyBorder="1" applyAlignment="1">
      <alignment/>
    </xf>
    <xf numFmtId="2" fontId="20" fillId="0" borderId="19" xfId="0" applyNumberFormat="1" applyFont="1" applyFill="1" applyBorder="1" applyAlignment="1">
      <alignment/>
    </xf>
    <xf numFmtId="2" fontId="19" fillId="0" borderId="20" xfId="0" applyNumberFormat="1" applyFont="1" applyFill="1" applyBorder="1" applyAlignment="1">
      <alignment/>
    </xf>
    <xf numFmtId="2" fontId="20" fillId="25" borderId="19" xfId="0" applyNumberFormat="1" applyFont="1" applyFill="1" applyBorder="1" applyAlignment="1">
      <alignment/>
    </xf>
    <xf numFmtId="2" fontId="20" fillId="0" borderId="21" xfId="0" applyNumberFormat="1" applyFont="1" applyFill="1" applyBorder="1" applyAlignment="1">
      <alignment/>
    </xf>
    <xf numFmtId="2" fontId="19" fillId="0" borderId="21" xfId="0" applyNumberFormat="1" applyFont="1" applyFill="1" applyBorder="1" applyAlignment="1">
      <alignment/>
    </xf>
    <xf numFmtId="2" fontId="20" fillId="0" borderId="21" xfId="0" applyNumberFormat="1" applyFont="1" applyFill="1" applyBorder="1" applyAlignment="1">
      <alignment horizontal="center"/>
    </xf>
    <xf numFmtId="2" fontId="19" fillId="0" borderId="21" xfId="0" applyNumberFormat="1" applyFont="1" applyFill="1" applyBorder="1" applyAlignment="1">
      <alignment horizontal="center"/>
    </xf>
    <xf numFmtId="2" fontId="20" fillId="0" borderId="21" xfId="0" applyNumberFormat="1" applyFont="1" applyFill="1" applyBorder="1" applyAlignment="1">
      <alignment horizontal="right"/>
    </xf>
    <xf numFmtId="2" fontId="19" fillId="0" borderId="21" xfId="0" applyNumberFormat="1" applyFont="1" applyFill="1" applyBorder="1" applyAlignment="1">
      <alignment horizontal="right"/>
    </xf>
    <xf numFmtId="2" fontId="19" fillId="0" borderId="22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>
      <alignment horizontal="center"/>
    </xf>
    <xf numFmtId="164" fontId="20" fillId="0" borderId="23" xfId="0" applyNumberFormat="1" applyFont="1" applyFill="1" applyBorder="1" applyAlignment="1">
      <alignment horizontal="center"/>
    </xf>
    <xf numFmtId="0" fontId="20" fillId="0" borderId="24" xfId="0" applyFont="1" applyFill="1" applyBorder="1" applyAlignment="1">
      <alignment wrapText="1"/>
    </xf>
    <xf numFmtId="2" fontId="20" fillId="24" borderId="25" xfId="0" applyNumberFormat="1" applyFont="1" applyFill="1" applyBorder="1" applyAlignment="1">
      <alignment/>
    </xf>
    <xf numFmtId="2" fontId="20" fillId="0" borderId="26" xfId="0" applyNumberFormat="1" applyFont="1" applyFill="1" applyBorder="1" applyAlignment="1">
      <alignment/>
    </xf>
    <xf numFmtId="2" fontId="20" fillId="25" borderId="27" xfId="0" applyNumberFormat="1" applyFont="1" applyFill="1" applyBorder="1" applyAlignment="1">
      <alignment/>
    </xf>
    <xf numFmtId="2" fontId="20" fillId="25" borderId="26" xfId="0" applyNumberFormat="1" applyFont="1" applyFill="1" applyBorder="1" applyAlignment="1">
      <alignment/>
    </xf>
    <xf numFmtId="2" fontId="19" fillId="0" borderId="26" xfId="0" applyNumberFormat="1" applyFont="1" applyFill="1" applyBorder="1" applyAlignment="1">
      <alignment/>
    </xf>
    <xf numFmtId="2" fontId="20" fillId="17" borderId="26" xfId="0" applyNumberFormat="1" applyFont="1" applyFill="1" applyBorder="1" applyAlignment="1">
      <alignment/>
    </xf>
    <xf numFmtId="2" fontId="20" fillId="0" borderId="26" xfId="0" applyNumberFormat="1" applyFont="1" applyFill="1" applyBorder="1" applyAlignment="1">
      <alignment horizontal="right"/>
    </xf>
    <xf numFmtId="2" fontId="19" fillId="0" borderId="26" xfId="0" applyNumberFormat="1" applyFont="1" applyFill="1" applyBorder="1" applyAlignment="1">
      <alignment horizontal="right"/>
    </xf>
    <xf numFmtId="2" fontId="20" fillId="0" borderId="26" xfId="0" applyNumberFormat="1" applyFont="1" applyFill="1" applyBorder="1" applyAlignment="1">
      <alignment horizontal="center"/>
    </xf>
    <xf numFmtId="2" fontId="19" fillId="0" borderId="26" xfId="0" applyNumberFormat="1" applyFont="1" applyFill="1" applyBorder="1" applyAlignment="1">
      <alignment horizontal="center"/>
    </xf>
    <xf numFmtId="2" fontId="20" fillId="0" borderId="26" xfId="0" applyNumberFormat="1" applyFont="1" applyFill="1" applyBorder="1" applyAlignment="1">
      <alignment/>
    </xf>
    <xf numFmtId="2" fontId="20" fillId="0" borderId="24" xfId="0" applyNumberFormat="1" applyFont="1" applyFill="1" applyBorder="1" applyAlignment="1">
      <alignment horizontal="center"/>
    </xf>
    <xf numFmtId="2" fontId="20" fillId="25" borderId="25" xfId="0" applyNumberFormat="1" applyFont="1" applyFill="1" applyBorder="1" applyAlignment="1">
      <alignment/>
    </xf>
    <xf numFmtId="2" fontId="20" fillId="25" borderId="0" xfId="0" applyNumberFormat="1" applyFont="1" applyFill="1" applyBorder="1" applyAlignment="1">
      <alignment/>
    </xf>
    <xf numFmtId="2" fontId="20" fillId="25" borderId="26" xfId="0" applyNumberFormat="1" applyFont="1" applyFill="1" applyBorder="1" applyAlignment="1">
      <alignment horizontal="right"/>
    </xf>
    <xf numFmtId="2" fontId="19" fillId="0" borderId="22" xfId="0" applyNumberFormat="1" applyFont="1" applyFill="1" applyBorder="1" applyAlignment="1">
      <alignment horizontal="right"/>
    </xf>
    <xf numFmtId="2" fontId="20" fillId="0" borderId="25" xfId="0" applyNumberFormat="1" applyFont="1" applyFill="1" applyBorder="1" applyAlignment="1">
      <alignment/>
    </xf>
    <xf numFmtId="2" fontId="20" fillId="0" borderId="27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0" fontId="25" fillId="0" borderId="0" xfId="0" applyFont="1" applyAlignment="1">
      <alignment/>
    </xf>
    <xf numFmtId="2" fontId="20" fillId="17" borderId="26" xfId="0" applyNumberFormat="1" applyFont="1" applyFill="1" applyBorder="1" applyAlignment="1">
      <alignment/>
    </xf>
    <xf numFmtId="2" fontId="20" fillId="0" borderId="29" xfId="0" applyNumberFormat="1" applyFont="1" applyFill="1" applyBorder="1" applyAlignment="1">
      <alignment horizontal="center" vertical="center"/>
    </xf>
    <xf numFmtId="164" fontId="20" fillId="0" borderId="23" xfId="0" applyNumberFormat="1" applyFont="1" applyFill="1" applyBorder="1" applyAlignment="1">
      <alignment horizontal="center" vertical="center"/>
    </xf>
    <xf numFmtId="2" fontId="26" fillId="25" borderId="25" xfId="0" applyNumberFormat="1" applyFont="1" applyFill="1" applyBorder="1" applyAlignment="1">
      <alignment horizontal="center"/>
    </xf>
    <xf numFmtId="2" fontId="26" fillId="0" borderId="27" xfId="0" applyNumberFormat="1" applyFont="1" applyFill="1" applyBorder="1" applyAlignment="1">
      <alignment horizontal="center"/>
    </xf>
    <xf numFmtId="2" fontId="20" fillId="25" borderId="26" xfId="0" applyNumberFormat="1" applyFont="1" applyFill="1" applyBorder="1" applyAlignment="1">
      <alignment horizontal="center"/>
    </xf>
    <xf numFmtId="2" fontId="19" fillId="25" borderId="26" xfId="0" applyNumberFormat="1" applyFont="1" applyFill="1" applyBorder="1" applyAlignment="1">
      <alignment horizontal="center"/>
    </xf>
    <xf numFmtId="2" fontId="20" fillId="25" borderId="21" xfId="0" applyNumberFormat="1" applyFont="1" applyFill="1" applyBorder="1" applyAlignment="1">
      <alignment horizontal="center"/>
    </xf>
    <xf numFmtId="2" fontId="20" fillId="25" borderId="21" xfId="0" applyNumberFormat="1" applyFont="1" applyFill="1" applyBorder="1" applyAlignment="1">
      <alignment horizontal="center" vertical="center"/>
    </xf>
    <xf numFmtId="2" fontId="19" fillId="0" borderId="22" xfId="0" applyNumberFormat="1" applyFont="1" applyFill="1" applyBorder="1" applyAlignment="1">
      <alignment horizontal="center" vertical="center"/>
    </xf>
    <xf numFmtId="2" fontId="28" fillId="0" borderId="20" xfId="0" applyNumberFormat="1" applyFont="1" applyFill="1" applyBorder="1" applyAlignment="1">
      <alignment/>
    </xf>
    <xf numFmtId="2" fontId="20" fillId="25" borderId="26" xfId="0" applyNumberFormat="1" applyFont="1" applyFill="1" applyBorder="1" applyAlignment="1">
      <alignment/>
    </xf>
    <xf numFmtId="2" fontId="20" fillId="25" borderId="21" xfId="0" applyNumberFormat="1" applyFont="1" applyFill="1" applyBorder="1" applyAlignment="1">
      <alignment horizontal="right"/>
    </xf>
    <xf numFmtId="164" fontId="26" fillId="0" borderId="23" xfId="0" applyNumberFormat="1" applyFont="1" applyFill="1" applyBorder="1" applyAlignment="1">
      <alignment horizontal="center"/>
    </xf>
    <xf numFmtId="2" fontId="20" fillId="0" borderId="25" xfId="0" applyNumberFormat="1" applyFont="1" applyFill="1" applyBorder="1" applyAlignment="1">
      <alignment horizontal="center"/>
    </xf>
    <xf numFmtId="2" fontId="20" fillId="0" borderId="27" xfId="0" applyNumberFormat="1" applyFont="1" applyFill="1" applyBorder="1" applyAlignment="1">
      <alignment horizontal="center"/>
    </xf>
    <xf numFmtId="2" fontId="19" fillId="0" borderId="20" xfId="0" applyNumberFormat="1" applyFont="1" applyFill="1" applyBorder="1" applyAlignment="1">
      <alignment horizontal="center"/>
    </xf>
    <xf numFmtId="164" fontId="20" fillId="25" borderId="26" xfId="0" applyNumberFormat="1" applyFont="1" applyFill="1" applyBorder="1" applyAlignment="1">
      <alignment/>
    </xf>
    <xf numFmtId="164" fontId="20" fillId="0" borderId="26" xfId="0" applyNumberFormat="1" applyFont="1" applyFill="1" applyBorder="1" applyAlignment="1">
      <alignment/>
    </xf>
    <xf numFmtId="2" fontId="20" fillId="25" borderId="25" xfId="0" applyNumberFormat="1" applyFont="1" applyFill="1" applyBorder="1" applyAlignment="1">
      <alignment horizontal="center"/>
    </xf>
    <xf numFmtId="0" fontId="20" fillId="0" borderId="29" xfId="0" applyFont="1" applyFill="1" applyBorder="1" applyAlignment="1">
      <alignment wrapText="1"/>
    </xf>
    <xf numFmtId="2" fontId="20" fillId="24" borderId="30" xfId="0" applyNumberFormat="1" applyFont="1" applyFill="1" applyBorder="1" applyAlignment="1">
      <alignment/>
    </xf>
    <xf numFmtId="2" fontId="20" fillId="0" borderId="31" xfId="0" applyNumberFormat="1" applyFont="1" applyFill="1" applyBorder="1" applyAlignment="1">
      <alignment/>
    </xf>
    <xf numFmtId="2" fontId="19" fillId="0" borderId="32" xfId="0" applyNumberFormat="1" applyFont="1" applyFill="1" applyBorder="1" applyAlignment="1">
      <alignment/>
    </xf>
    <xf numFmtId="2" fontId="20" fillId="0" borderId="33" xfId="0" applyNumberFormat="1" applyFont="1" applyFill="1" applyBorder="1" applyAlignment="1">
      <alignment/>
    </xf>
    <xf numFmtId="2" fontId="19" fillId="0" borderId="33" xfId="0" applyNumberFormat="1" applyFont="1" applyFill="1" applyBorder="1" applyAlignment="1">
      <alignment/>
    </xf>
    <xf numFmtId="2" fontId="20" fillId="25" borderId="33" xfId="0" applyNumberFormat="1" applyFont="1" applyFill="1" applyBorder="1" applyAlignment="1">
      <alignment/>
    </xf>
    <xf numFmtId="2" fontId="20" fillId="25" borderId="33" xfId="0" applyNumberFormat="1" applyFont="1" applyFill="1" applyBorder="1" applyAlignment="1">
      <alignment horizontal="right"/>
    </xf>
    <xf numFmtId="2" fontId="19" fillId="0" borderId="33" xfId="0" applyNumberFormat="1" applyFont="1" applyFill="1" applyBorder="1" applyAlignment="1">
      <alignment horizontal="right"/>
    </xf>
    <xf numFmtId="2" fontId="20" fillId="0" borderId="29" xfId="0" applyNumberFormat="1" applyFont="1" applyFill="1" applyBorder="1" applyAlignment="1">
      <alignment horizontal="center"/>
    </xf>
    <xf numFmtId="0" fontId="20" fillId="0" borderId="34" xfId="0" applyFont="1" applyFill="1" applyBorder="1" applyAlignment="1">
      <alignment wrapText="1"/>
    </xf>
    <xf numFmtId="2" fontId="20" fillId="0" borderId="35" xfId="0" applyNumberFormat="1" applyFont="1" applyFill="1" applyBorder="1" applyAlignment="1">
      <alignment horizontal="center"/>
    </xf>
    <xf numFmtId="2" fontId="20" fillId="0" borderId="35" xfId="0" applyNumberFormat="1" applyFont="1" applyFill="1" applyBorder="1" applyAlignment="1">
      <alignment/>
    </xf>
    <xf numFmtId="2" fontId="20" fillId="0" borderId="36" xfId="0" applyNumberFormat="1" applyFont="1" applyFill="1" applyBorder="1" applyAlignment="1">
      <alignment/>
    </xf>
    <xf numFmtId="2" fontId="19" fillId="0" borderId="36" xfId="0" applyNumberFormat="1" applyFont="1" applyFill="1" applyBorder="1" applyAlignment="1">
      <alignment/>
    </xf>
    <xf numFmtId="2" fontId="20" fillId="25" borderId="36" xfId="0" applyNumberFormat="1" applyFont="1" applyFill="1" applyBorder="1" applyAlignment="1">
      <alignment/>
    </xf>
    <xf numFmtId="2" fontId="20" fillId="0" borderId="36" xfId="0" applyNumberFormat="1" applyFont="1" applyFill="1" applyBorder="1" applyAlignment="1">
      <alignment horizontal="right"/>
    </xf>
    <xf numFmtId="2" fontId="19" fillId="0" borderId="36" xfId="0" applyNumberFormat="1" applyFont="1" applyFill="1" applyBorder="1" applyAlignment="1">
      <alignment horizontal="right"/>
    </xf>
    <xf numFmtId="2" fontId="20" fillId="25" borderId="36" xfId="0" applyNumberFormat="1" applyFont="1" applyFill="1" applyBorder="1" applyAlignment="1">
      <alignment horizontal="right"/>
    </xf>
    <xf numFmtId="2" fontId="19" fillId="0" borderId="37" xfId="0" applyNumberFormat="1" applyFont="1" applyFill="1" applyBorder="1" applyAlignment="1">
      <alignment horizontal="right"/>
    </xf>
    <xf numFmtId="2" fontId="20" fillId="0" borderId="34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58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28" xfId="0" applyFont="1" applyFill="1" applyBorder="1" applyAlignment="1">
      <alignment/>
    </xf>
    <xf numFmtId="0" fontId="29" fillId="0" borderId="28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2" fontId="20" fillId="26" borderId="26" xfId="0" applyNumberFormat="1" applyFont="1" applyFill="1" applyBorder="1" applyAlignment="1">
      <alignment horizontal="right"/>
    </xf>
    <xf numFmtId="2" fontId="27" fillId="25" borderId="26" xfId="0" applyNumberFormat="1" applyFont="1" applyFill="1" applyBorder="1" applyAlignment="1">
      <alignment horizontal="center"/>
    </xf>
    <xf numFmtId="2" fontId="20" fillId="27" borderId="26" xfId="0" applyNumberFormat="1" applyFont="1" applyFill="1" applyBorder="1" applyAlignment="1">
      <alignment/>
    </xf>
    <xf numFmtId="2" fontId="20" fillId="27" borderId="25" xfId="0" applyNumberFormat="1" applyFont="1" applyFill="1" applyBorder="1" applyAlignment="1">
      <alignment/>
    </xf>
    <xf numFmtId="2" fontId="20" fillId="26" borderId="26" xfId="0" applyNumberFormat="1" applyFont="1" applyFill="1" applyBorder="1" applyAlignment="1">
      <alignment/>
    </xf>
    <xf numFmtId="2" fontId="20" fillId="26" borderId="25" xfId="0" applyNumberFormat="1" applyFont="1" applyFill="1" applyBorder="1" applyAlignment="1">
      <alignment/>
    </xf>
    <xf numFmtId="2" fontId="20" fillId="28" borderId="26" xfId="0" applyNumberFormat="1" applyFont="1" applyFill="1" applyBorder="1" applyAlignment="1">
      <alignment/>
    </xf>
    <xf numFmtId="2" fontId="19" fillId="0" borderId="38" xfId="0" applyNumberFormat="1" applyFont="1" applyFill="1" applyBorder="1" applyAlignment="1">
      <alignment/>
    </xf>
    <xf numFmtId="2" fontId="20" fillId="27" borderId="39" xfId="0" applyNumberFormat="1" applyFont="1" applyFill="1" applyBorder="1" applyAlignment="1">
      <alignment horizontal="right"/>
    </xf>
    <xf numFmtId="164" fontId="20" fillId="0" borderId="40" xfId="0" applyNumberFormat="1" applyFont="1" applyFill="1" applyBorder="1" applyAlignment="1">
      <alignment horizontal="center"/>
    </xf>
    <xf numFmtId="2" fontId="20" fillId="29" borderId="21" xfId="0" applyNumberFormat="1" applyFont="1" applyFill="1" applyBorder="1" applyAlignment="1">
      <alignment horizontal="right"/>
    </xf>
    <xf numFmtId="2" fontId="20" fillId="0" borderId="26" xfId="0" applyNumberFormat="1" applyFont="1" applyFill="1" applyBorder="1" applyAlignment="1">
      <alignment horizontal="right" vertical="center"/>
    </xf>
    <xf numFmtId="2" fontId="20" fillId="28" borderId="26" xfId="0" applyNumberFormat="1" applyFont="1" applyFill="1" applyBorder="1" applyAlignment="1">
      <alignment/>
    </xf>
    <xf numFmtId="2" fontId="20" fillId="27" borderId="25" xfId="0" applyNumberFormat="1" applyFont="1" applyFill="1" applyBorder="1" applyAlignment="1">
      <alignment horizontal="center"/>
    </xf>
    <xf numFmtId="2" fontId="20" fillId="27" borderId="26" xfId="0" applyNumberFormat="1" applyFont="1" applyFill="1" applyBorder="1" applyAlignment="1">
      <alignment horizontal="right"/>
    </xf>
    <xf numFmtId="2" fontId="20" fillId="29" borderId="26" xfId="0" applyNumberFormat="1" applyFont="1" applyFill="1" applyBorder="1" applyAlignment="1">
      <alignment/>
    </xf>
    <xf numFmtId="2" fontId="20" fillId="30" borderId="26" xfId="0" applyNumberFormat="1" applyFont="1" applyFill="1" applyBorder="1" applyAlignment="1">
      <alignment horizontal="right"/>
    </xf>
    <xf numFmtId="2" fontId="20" fillId="30" borderId="26" xfId="0" applyNumberFormat="1" applyFont="1" applyFill="1" applyBorder="1" applyAlignment="1">
      <alignment/>
    </xf>
    <xf numFmtId="2" fontId="20" fillId="30" borderId="36" xfId="0" applyNumberFormat="1" applyFont="1" applyFill="1" applyBorder="1" applyAlignment="1">
      <alignment/>
    </xf>
    <xf numFmtId="2" fontId="20" fillId="30" borderId="27" xfId="0" applyNumberFormat="1" applyFont="1" applyFill="1" applyBorder="1" applyAlignment="1">
      <alignment/>
    </xf>
    <xf numFmtId="2" fontId="20" fillId="31" borderId="26" xfId="0" applyNumberFormat="1" applyFont="1" applyFill="1" applyBorder="1" applyAlignment="1">
      <alignment/>
    </xf>
    <xf numFmtId="2" fontId="20" fillId="31" borderId="26" xfId="0" applyNumberFormat="1" applyFont="1" applyFill="1" applyBorder="1" applyAlignment="1">
      <alignment horizontal="right"/>
    </xf>
    <xf numFmtId="2" fontId="20" fillId="24" borderId="26" xfId="0" applyNumberFormat="1" applyFont="1" applyFill="1" applyBorder="1" applyAlignment="1">
      <alignment/>
    </xf>
    <xf numFmtId="2" fontId="20" fillId="28" borderId="36" xfId="0" applyNumberFormat="1" applyFont="1" applyFill="1" applyBorder="1" applyAlignment="1">
      <alignment/>
    </xf>
    <xf numFmtId="2" fontId="20" fillId="32" borderId="21" xfId="0" applyNumberFormat="1" applyFont="1" applyFill="1" applyBorder="1" applyAlignment="1">
      <alignment horizontal="right"/>
    </xf>
    <xf numFmtId="2" fontId="31" fillId="0" borderId="41" xfId="0" applyNumberFormat="1" applyFont="1" applyFill="1" applyBorder="1" applyAlignment="1">
      <alignment horizontal="center"/>
    </xf>
    <xf numFmtId="2" fontId="20" fillId="33" borderId="26" xfId="0" applyNumberFormat="1" applyFont="1" applyFill="1" applyBorder="1" applyAlignment="1">
      <alignment/>
    </xf>
    <xf numFmtId="2" fontId="20" fillId="32" borderId="26" xfId="0" applyNumberFormat="1" applyFont="1" applyFill="1" applyBorder="1" applyAlignment="1">
      <alignment horizontal="right"/>
    </xf>
    <xf numFmtId="2" fontId="20" fillId="34" borderId="26" xfId="0" applyNumberFormat="1" applyFont="1" applyFill="1" applyBorder="1" applyAlignment="1">
      <alignment/>
    </xf>
    <xf numFmtId="2" fontId="20" fillId="34" borderId="26" xfId="0" applyNumberFormat="1" applyFont="1" applyFill="1" applyBorder="1" applyAlignment="1">
      <alignment horizontal="right"/>
    </xf>
    <xf numFmtId="2" fontId="20" fillId="32" borderId="26" xfId="0" applyNumberFormat="1" applyFont="1" applyFill="1" applyBorder="1" applyAlignment="1">
      <alignment/>
    </xf>
    <xf numFmtId="2" fontId="20" fillId="32" borderId="33" xfId="0" applyNumberFormat="1" applyFont="1" applyFill="1" applyBorder="1" applyAlignment="1">
      <alignment/>
    </xf>
    <xf numFmtId="2" fontId="20" fillId="0" borderId="24" xfId="0" applyNumberFormat="1" applyFont="1" applyFill="1" applyBorder="1" applyAlignment="1">
      <alignment horizontal="center" vertical="center"/>
    </xf>
    <xf numFmtId="164" fontId="20" fillId="0" borderId="20" xfId="0" applyNumberFormat="1" applyFont="1" applyFill="1" applyBorder="1" applyAlignment="1">
      <alignment horizontal="center" vertical="center"/>
    </xf>
    <xf numFmtId="0" fontId="22" fillId="35" borderId="36" xfId="0" applyFont="1" applyFill="1" applyBorder="1" applyAlignment="1">
      <alignment horizontal="center" vertical="center"/>
    </xf>
    <xf numFmtId="0" fontId="22" fillId="35" borderId="3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 wrapText="1"/>
    </xf>
    <xf numFmtId="0" fontId="22" fillId="25" borderId="35" xfId="0" applyFont="1" applyFill="1" applyBorder="1" applyAlignment="1">
      <alignment horizontal="center" vertical="center"/>
    </xf>
    <xf numFmtId="0" fontId="23" fillId="35" borderId="36" xfId="48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9"/>
  <sheetViews>
    <sheetView tabSelected="1" view="pageBreakPreview" zoomScale="120" zoomScaleNormal="85" zoomScaleSheetLayoutView="120" zoomScalePageLayoutView="0" workbookViewId="0" topLeftCell="A1">
      <pane xSplit="1" ySplit="6" topLeftCell="AC17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AC35" sqref="AC35"/>
    </sheetView>
  </sheetViews>
  <sheetFormatPr defaultColWidth="9.00390625" defaultRowHeight="12.75"/>
  <cols>
    <col min="1" max="1" width="17.00390625" style="1" customWidth="1"/>
    <col min="2" max="2" width="6.625" style="1" customWidth="1"/>
    <col min="3" max="3" width="5.75390625" style="1" customWidth="1"/>
    <col min="4" max="4" width="5.875" style="1" customWidth="1"/>
    <col min="5" max="5" width="7.00390625" style="1" customWidth="1"/>
    <col min="6" max="6" width="6.875" style="1" customWidth="1"/>
    <col min="7" max="7" width="6.00390625" style="1" customWidth="1"/>
    <col min="8" max="8" width="6.125" style="1" customWidth="1"/>
    <col min="9" max="9" width="6.375" style="1" customWidth="1"/>
    <col min="10" max="13" width="5.625" style="1" customWidth="1"/>
    <col min="14" max="14" width="5.875" style="1" customWidth="1"/>
    <col min="15" max="15" width="5.75390625" style="1" customWidth="1"/>
    <col min="16" max="16" width="5.625" style="1" customWidth="1"/>
    <col min="17" max="17" width="7.00390625" style="1" customWidth="1"/>
    <col min="18" max="18" width="6.75390625" style="1" customWidth="1"/>
    <col min="19" max="19" width="7.125" style="1" customWidth="1"/>
    <col min="20" max="28" width="6.375" style="1" customWidth="1"/>
    <col min="29" max="29" width="8.75390625" style="1" customWidth="1"/>
    <col min="30" max="30" width="9.375" style="1" customWidth="1"/>
    <col min="31" max="31" width="32.25390625" style="1" customWidth="1"/>
    <col min="32" max="33" width="9.375" style="1" customWidth="1"/>
    <col min="34" max="34" width="12.25390625" style="1" customWidth="1"/>
    <col min="35" max="35" width="11.125" style="1" customWidth="1"/>
    <col min="36" max="36" width="10.75390625" style="1" customWidth="1"/>
    <col min="37" max="16384" width="9.125" style="1" customWidth="1"/>
  </cols>
  <sheetData>
    <row r="1" spans="1:30" ht="16.5" customHeight="1">
      <c r="A1" s="134" t="s">
        <v>56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</row>
    <row r="2" spans="1:30" ht="16.5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1:30" ht="16.5" customHeight="1">
      <c r="A3" s="135" t="s">
        <v>0</v>
      </c>
      <c r="B3" s="135" t="s">
        <v>57</v>
      </c>
      <c r="C3" s="135"/>
      <c r="D3" s="135"/>
      <c r="E3" s="136" t="s">
        <v>1</v>
      </c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5" t="s">
        <v>58</v>
      </c>
      <c r="AD3" s="137" t="s">
        <v>2</v>
      </c>
    </row>
    <row r="4" spans="1:30" ht="9.75" customHeight="1">
      <c r="A4" s="135"/>
      <c r="B4" s="135"/>
      <c r="C4" s="135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5"/>
      <c r="AD4" s="137"/>
    </row>
    <row r="5" spans="1:30" s="2" customFormat="1" ht="31.5" customHeight="1">
      <c r="A5" s="135"/>
      <c r="B5" s="135"/>
      <c r="C5" s="135"/>
      <c r="D5" s="135"/>
      <c r="E5" s="138" t="s">
        <v>3</v>
      </c>
      <c r="F5" s="138"/>
      <c r="G5" s="138"/>
      <c r="H5" s="132" t="s">
        <v>4</v>
      </c>
      <c r="I5" s="132"/>
      <c r="J5" s="132"/>
      <c r="K5" s="139" t="s">
        <v>5</v>
      </c>
      <c r="L5" s="139"/>
      <c r="M5" s="139"/>
      <c r="N5" s="132" t="s">
        <v>6</v>
      </c>
      <c r="O5" s="132"/>
      <c r="P5" s="132"/>
      <c r="Q5" s="132" t="s">
        <v>7</v>
      </c>
      <c r="R5" s="132"/>
      <c r="S5" s="132"/>
      <c r="T5" s="133" t="s">
        <v>8</v>
      </c>
      <c r="U5" s="133"/>
      <c r="V5" s="133"/>
      <c r="W5" s="132" t="s">
        <v>9</v>
      </c>
      <c r="X5" s="132"/>
      <c r="Y5" s="132"/>
      <c r="Z5" s="133" t="s">
        <v>10</v>
      </c>
      <c r="AA5" s="133"/>
      <c r="AB5" s="133"/>
      <c r="AC5" s="135"/>
      <c r="AD5" s="137"/>
    </row>
    <row r="6" spans="1:30" ht="52.5" customHeight="1" thickBot="1">
      <c r="A6" s="135"/>
      <c r="B6" s="3" t="s">
        <v>11</v>
      </c>
      <c r="C6" s="4" t="s">
        <v>12</v>
      </c>
      <c r="D6" s="5" t="s">
        <v>13</v>
      </c>
      <c r="E6" s="6" t="s">
        <v>14</v>
      </c>
      <c r="F6" s="4" t="s">
        <v>15</v>
      </c>
      <c r="G6" s="7" t="s">
        <v>16</v>
      </c>
      <c r="H6" s="4" t="s">
        <v>17</v>
      </c>
      <c r="I6" s="4" t="s">
        <v>18</v>
      </c>
      <c r="J6" s="7" t="s">
        <v>16</v>
      </c>
      <c r="K6" s="4" t="s">
        <v>17</v>
      </c>
      <c r="L6" s="4" t="s">
        <v>18</v>
      </c>
      <c r="M6" s="7" t="s">
        <v>16</v>
      </c>
      <c r="N6" s="4" t="s">
        <v>19</v>
      </c>
      <c r="O6" s="4" t="s">
        <v>15</v>
      </c>
      <c r="P6" s="7" t="s">
        <v>16</v>
      </c>
      <c r="Q6" s="4" t="s">
        <v>20</v>
      </c>
      <c r="R6" s="4" t="s">
        <v>15</v>
      </c>
      <c r="S6" s="7" t="s">
        <v>16</v>
      </c>
      <c r="T6" s="4" t="s">
        <v>21</v>
      </c>
      <c r="U6" s="4" t="s">
        <v>15</v>
      </c>
      <c r="V6" s="8" t="s">
        <v>16</v>
      </c>
      <c r="W6" s="9" t="s">
        <v>11</v>
      </c>
      <c r="X6" s="9" t="s">
        <v>12</v>
      </c>
      <c r="Y6" s="9" t="s">
        <v>13</v>
      </c>
      <c r="Z6" s="9" t="s">
        <v>11</v>
      </c>
      <c r="AA6" s="9" t="s">
        <v>12</v>
      </c>
      <c r="AB6" s="10" t="s">
        <v>13</v>
      </c>
      <c r="AC6" s="135"/>
      <c r="AD6" s="137"/>
    </row>
    <row r="7" spans="1:30" ht="22.5">
      <c r="A7" s="11" t="s">
        <v>22</v>
      </c>
      <c r="B7" s="12">
        <v>180</v>
      </c>
      <c r="C7" s="13">
        <v>210</v>
      </c>
      <c r="D7" s="14">
        <f>(C7+B7)/2</f>
        <v>195</v>
      </c>
      <c r="E7" s="15">
        <v>254</v>
      </c>
      <c r="F7" s="16">
        <v>339</v>
      </c>
      <c r="G7" s="17">
        <f aca="true" t="shared" si="0" ref="G7:G34">(F7+E7)/2</f>
        <v>296.5</v>
      </c>
      <c r="H7" s="16">
        <v>269</v>
      </c>
      <c r="I7" s="16">
        <v>319</v>
      </c>
      <c r="J7" s="17">
        <f>(I7+H7)/2</f>
        <v>294</v>
      </c>
      <c r="K7" s="18" t="s">
        <v>23</v>
      </c>
      <c r="L7" s="18" t="s">
        <v>23</v>
      </c>
      <c r="M7" s="19" t="s">
        <v>23</v>
      </c>
      <c r="N7" s="18" t="s">
        <v>23</v>
      </c>
      <c r="O7" s="18" t="s">
        <v>23</v>
      </c>
      <c r="P7" s="19" t="s">
        <v>23</v>
      </c>
      <c r="Q7" s="18" t="s">
        <v>23</v>
      </c>
      <c r="R7" s="18" t="s">
        <v>23</v>
      </c>
      <c r="S7" s="19" t="s">
        <v>23</v>
      </c>
      <c r="T7" s="20">
        <v>284.33</v>
      </c>
      <c r="U7" s="122">
        <v>409.49</v>
      </c>
      <c r="V7" s="21">
        <f aca="true" t="shared" si="1" ref="V7:V17">(U7+T7)/2</f>
        <v>346.90999999999997</v>
      </c>
      <c r="W7" s="20">
        <v>249</v>
      </c>
      <c r="X7" s="20">
        <v>249</v>
      </c>
      <c r="Y7" s="21">
        <f aca="true" t="shared" si="2" ref="Y7:Y34">(X7+W7)/2</f>
        <v>249</v>
      </c>
      <c r="Z7" s="18" t="s">
        <v>24</v>
      </c>
      <c r="AA7" s="18" t="s">
        <v>24</v>
      </c>
      <c r="AB7" s="22" t="s">
        <v>24</v>
      </c>
      <c r="AC7" s="23">
        <v>287.18</v>
      </c>
      <c r="AD7" s="24">
        <f>(D7/AC7*100-100)</f>
        <v>-32.09833553868654</v>
      </c>
    </row>
    <row r="8" spans="1:30" ht="22.5">
      <c r="A8" s="25" t="s">
        <v>25</v>
      </c>
      <c r="B8" s="26">
        <v>120</v>
      </c>
      <c r="C8" s="27">
        <v>245</v>
      </c>
      <c r="D8" s="14">
        <f>(C8+B8)/2</f>
        <v>182.5</v>
      </c>
      <c r="E8" s="28">
        <v>260</v>
      </c>
      <c r="F8" s="124">
        <v>338</v>
      </c>
      <c r="G8" s="30">
        <f t="shared" si="0"/>
        <v>299</v>
      </c>
      <c r="H8" s="29">
        <v>249</v>
      </c>
      <c r="I8" s="27">
        <v>339</v>
      </c>
      <c r="J8" s="30">
        <f aca="true" t="shared" si="3" ref="J8:J34">(I8+H8)/2</f>
        <v>294</v>
      </c>
      <c r="K8" s="18" t="s">
        <v>23</v>
      </c>
      <c r="L8" s="18" t="s">
        <v>23</v>
      </c>
      <c r="M8" s="19" t="s">
        <v>23</v>
      </c>
      <c r="N8" s="32">
        <v>220</v>
      </c>
      <c r="O8" s="32">
        <v>310</v>
      </c>
      <c r="P8" s="33">
        <f>(O8+N8)/2</f>
        <v>265</v>
      </c>
      <c r="Q8" s="34" t="s">
        <v>23</v>
      </c>
      <c r="R8" s="34" t="s">
        <v>23</v>
      </c>
      <c r="S8" s="35" t="s">
        <v>23</v>
      </c>
      <c r="T8" s="36">
        <v>328.85</v>
      </c>
      <c r="U8" s="36">
        <v>353.74</v>
      </c>
      <c r="V8" s="21">
        <f t="shared" si="1"/>
        <v>341.295</v>
      </c>
      <c r="W8" s="32">
        <v>236</v>
      </c>
      <c r="X8" s="32">
        <v>236</v>
      </c>
      <c r="Y8" s="21">
        <f t="shared" si="2"/>
        <v>236</v>
      </c>
      <c r="Z8" s="34" t="s">
        <v>24</v>
      </c>
      <c r="AA8" s="34" t="s">
        <v>24</v>
      </c>
      <c r="AB8" s="22" t="s">
        <v>24</v>
      </c>
      <c r="AC8" s="37">
        <v>257.1</v>
      </c>
      <c r="AD8" s="24">
        <f>(D8/AC8*100-100)</f>
        <v>-29.01594710229483</v>
      </c>
    </row>
    <row r="9" spans="1:30" ht="12.75">
      <c r="A9" s="25" t="s">
        <v>26</v>
      </c>
      <c r="B9" s="103">
        <v>99</v>
      </c>
      <c r="C9" s="27">
        <v>99</v>
      </c>
      <c r="D9" s="14">
        <f aca="true" t="shared" si="4" ref="D9:D34">(C9+B9)/2</f>
        <v>99</v>
      </c>
      <c r="E9" s="39">
        <v>135.9</v>
      </c>
      <c r="F9" s="29">
        <v>165</v>
      </c>
      <c r="G9" s="30">
        <f t="shared" si="0"/>
        <v>150.45</v>
      </c>
      <c r="H9" s="29">
        <v>125</v>
      </c>
      <c r="I9" s="29">
        <v>139</v>
      </c>
      <c r="J9" s="30">
        <f t="shared" si="3"/>
        <v>132</v>
      </c>
      <c r="K9" s="29">
        <v>112.4</v>
      </c>
      <c r="L9" s="29">
        <v>116.4</v>
      </c>
      <c r="M9" s="30">
        <f aca="true" t="shared" si="5" ref="M9:M34">(L9+K9)/2</f>
        <v>114.4</v>
      </c>
      <c r="N9" s="29">
        <v>151.8</v>
      </c>
      <c r="O9" s="31">
        <v>176</v>
      </c>
      <c r="P9" s="30">
        <f>(O9+N9)/2</f>
        <v>163.9</v>
      </c>
      <c r="Q9" s="27">
        <v>119.75</v>
      </c>
      <c r="R9" s="27">
        <v>122.55</v>
      </c>
      <c r="S9" s="30">
        <f aca="true" t="shared" si="6" ref="S9:S20">(R9+Q9)/2</f>
        <v>121.15</v>
      </c>
      <c r="T9" s="32">
        <v>110.24</v>
      </c>
      <c r="U9" s="32">
        <v>123.47</v>
      </c>
      <c r="V9" s="33">
        <f>(U9+T9)/2</f>
        <v>116.85499999999999</v>
      </c>
      <c r="W9" s="32">
        <v>118</v>
      </c>
      <c r="X9" s="40">
        <v>118</v>
      </c>
      <c r="Y9" s="21">
        <f t="shared" si="2"/>
        <v>118</v>
      </c>
      <c r="Z9" s="32">
        <v>100.2</v>
      </c>
      <c r="AA9" s="40">
        <v>165.4</v>
      </c>
      <c r="AB9" s="41">
        <f aca="true" t="shared" si="7" ref="AB9:AB34">(AA9+Z9)/2</f>
        <v>132.8</v>
      </c>
      <c r="AC9" s="37">
        <v>120.6</v>
      </c>
      <c r="AD9" s="24">
        <f>(D9/AC9*100-100)</f>
        <v>-17.91044776119402</v>
      </c>
    </row>
    <row r="10" spans="1:30" ht="24.75" customHeight="1">
      <c r="A10" s="25" t="s">
        <v>27</v>
      </c>
      <c r="B10" s="103">
        <v>189.2</v>
      </c>
      <c r="C10" s="117">
        <v>310</v>
      </c>
      <c r="D10" s="14">
        <f t="shared" si="4"/>
        <v>249.6</v>
      </c>
      <c r="E10" s="43">
        <v>287.03</v>
      </c>
      <c r="F10" s="31">
        <v>436</v>
      </c>
      <c r="G10" s="30">
        <f t="shared" si="0"/>
        <v>361.515</v>
      </c>
      <c r="H10" s="27">
        <v>227.8</v>
      </c>
      <c r="I10" s="27">
        <v>340</v>
      </c>
      <c r="J10" s="30">
        <f t="shared" si="3"/>
        <v>283.9</v>
      </c>
      <c r="K10" s="29">
        <v>281.08</v>
      </c>
      <c r="L10" s="29">
        <v>402.5</v>
      </c>
      <c r="M10" s="30">
        <f t="shared" si="5"/>
        <v>341.78999999999996</v>
      </c>
      <c r="N10" s="27">
        <v>275</v>
      </c>
      <c r="O10" s="27">
        <v>404</v>
      </c>
      <c r="P10" s="30">
        <f aca="true" t="shared" si="8" ref="P10:P20">(O10+N10)/2</f>
        <v>339.5</v>
      </c>
      <c r="Q10" s="27">
        <v>287.3</v>
      </c>
      <c r="R10" s="27">
        <v>311.08</v>
      </c>
      <c r="S10" s="30">
        <f t="shared" si="6"/>
        <v>299.19</v>
      </c>
      <c r="T10" s="32">
        <v>259.56</v>
      </c>
      <c r="U10" s="32">
        <v>339.35</v>
      </c>
      <c r="V10" s="33">
        <f t="shared" si="1"/>
        <v>299.45500000000004</v>
      </c>
      <c r="W10" s="32">
        <v>221.08</v>
      </c>
      <c r="X10" s="32">
        <v>334.05</v>
      </c>
      <c r="Y10" s="21">
        <f t="shared" si="2"/>
        <v>277.565</v>
      </c>
      <c r="Z10" s="119">
        <v>184.6</v>
      </c>
      <c r="AA10" s="32">
        <v>302.16</v>
      </c>
      <c r="AB10" s="41">
        <f t="shared" si="7"/>
        <v>243.38</v>
      </c>
      <c r="AC10" s="37">
        <v>294.53</v>
      </c>
      <c r="AD10" s="24">
        <f>(D10/AC10*100-100)</f>
        <v>-15.254812752520962</v>
      </c>
    </row>
    <row r="11" spans="1:30" ht="22.5">
      <c r="A11" s="25" t="s">
        <v>28</v>
      </c>
      <c r="B11" s="42">
        <v>52</v>
      </c>
      <c r="C11" s="43">
        <v>55</v>
      </c>
      <c r="D11" s="14">
        <f t="shared" si="4"/>
        <v>53.5</v>
      </c>
      <c r="E11" s="43">
        <v>53.9</v>
      </c>
      <c r="F11" s="31">
        <v>89.9</v>
      </c>
      <c r="G11" s="30">
        <f t="shared" si="0"/>
        <v>71.9</v>
      </c>
      <c r="H11" s="27">
        <v>44.43</v>
      </c>
      <c r="I11" s="27">
        <v>89.9</v>
      </c>
      <c r="J11" s="30">
        <f t="shared" si="3"/>
        <v>67.165</v>
      </c>
      <c r="K11" s="29">
        <v>41</v>
      </c>
      <c r="L11" s="29">
        <v>69.9</v>
      </c>
      <c r="M11" s="30">
        <f t="shared" si="5"/>
        <v>55.45</v>
      </c>
      <c r="N11" s="29">
        <v>49.8</v>
      </c>
      <c r="O11" s="27">
        <v>70.2</v>
      </c>
      <c r="P11" s="30">
        <f t="shared" si="8"/>
        <v>60</v>
      </c>
      <c r="Q11" s="120">
        <v>39.17</v>
      </c>
      <c r="R11" s="27">
        <v>66.35</v>
      </c>
      <c r="S11" s="30">
        <f t="shared" si="6"/>
        <v>52.76</v>
      </c>
      <c r="T11" s="32">
        <v>57.74</v>
      </c>
      <c r="U11" s="32">
        <v>80.11</v>
      </c>
      <c r="V11" s="33">
        <f t="shared" si="1"/>
        <v>68.925</v>
      </c>
      <c r="W11" s="32">
        <v>40.9</v>
      </c>
      <c r="X11" s="32">
        <v>82.9</v>
      </c>
      <c r="Y11" s="21">
        <f t="shared" si="2"/>
        <v>61.900000000000006</v>
      </c>
      <c r="Z11" s="32">
        <v>59.9</v>
      </c>
      <c r="AA11" s="32">
        <v>63.2</v>
      </c>
      <c r="AB11" s="41">
        <f t="shared" si="7"/>
        <v>61.55</v>
      </c>
      <c r="AC11" s="130">
        <v>67.4</v>
      </c>
      <c r="AD11" s="131">
        <v>-26.53</v>
      </c>
    </row>
    <row r="12" spans="1:30" ht="22.5">
      <c r="A12" s="25" t="s">
        <v>29</v>
      </c>
      <c r="B12" s="103">
        <v>47</v>
      </c>
      <c r="C12" s="43">
        <v>50</v>
      </c>
      <c r="D12" s="14">
        <f t="shared" si="4"/>
        <v>48.5</v>
      </c>
      <c r="E12" s="43">
        <v>66.8</v>
      </c>
      <c r="F12" s="27">
        <v>66.8</v>
      </c>
      <c r="G12" s="30">
        <f t="shared" si="0"/>
        <v>66.8</v>
      </c>
      <c r="H12" s="118">
        <v>51.1</v>
      </c>
      <c r="I12" s="27">
        <v>74.9</v>
      </c>
      <c r="J12" s="30">
        <f t="shared" si="3"/>
        <v>63</v>
      </c>
      <c r="K12" s="29">
        <v>54.56</v>
      </c>
      <c r="L12" s="29">
        <v>54.56</v>
      </c>
      <c r="M12" s="44">
        <f t="shared" si="5"/>
        <v>54.56</v>
      </c>
      <c r="N12" s="29">
        <v>59.57</v>
      </c>
      <c r="O12" s="29">
        <v>69.8</v>
      </c>
      <c r="P12" s="30">
        <f t="shared" si="8"/>
        <v>64.685</v>
      </c>
      <c r="Q12" s="27">
        <v>51.45</v>
      </c>
      <c r="R12" s="27">
        <v>51.45</v>
      </c>
      <c r="S12" s="30">
        <f t="shared" si="6"/>
        <v>51.45</v>
      </c>
      <c r="T12" s="32">
        <v>57.74</v>
      </c>
      <c r="U12" s="125">
        <v>75.15</v>
      </c>
      <c r="V12" s="33">
        <f t="shared" si="1"/>
        <v>66.44500000000001</v>
      </c>
      <c r="W12" s="32">
        <v>54.24</v>
      </c>
      <c r="X12" s="114">
        <v>70.9</v>
      </c>
      <c r="Y12" s="21">
        <f t="shared" si="2"/>
        <v>62.57000000000001</v>
      </c>
      <c r="Z12" s="32">
        <v>58.4</v>
      </c>
      <c r="AA12" s="32">
        <v>58.4</v>
      </c>
      <c r="AB12" s="41">
        <f t="shared" si="7"/>
        <v>58.4</v>
      </c>
      <c r="AC12" s="130"/>
      <c r="AD12" s="131"/>
    </row>
    <row r="13" spans="1:31" ht="22.5">
      <c r="A13" s="25" t="s">
        <v>30</v>
      </c>
      <c r="B13" s="26">
        <v>26</v>
      </c>
      <c r="C13" s="43">
        <v>35</v>
      </c>
      <c r="D13" s="14">
        <f t="shared" si="4"/>
        <v>30.5</v>
      </c>
      <c r="E13" s="43">
        <v>34.33</v>
      </c>
      <c r="F13" s="31">
        <v>42.9</v>
      </c>
      <c r="G13" s="30">
        <f t="shared" si="0"/>
        <v>38.614999999999995</v>
      </c>
      <c r="H13" s="29">
        <v>30.66</v>
      </c>
      <c r="I13" s="45">
        <v>38.29</v>
      </c>
      <c r="J13" s="30">
        <f t="shared" si="3"/>
        <v>34.475</v>
      </c>
      <c r="K13" s="29">
        <v>35.8</v>
      </c>
      <c r="L13" s="29">
        <v>35.8</v>
      </c>
      <c r="M13" s="30">
        <f t="shared" si="5"/>
        <v>35.8</v>
      </c>
      <c r="N13" s="27">
        <v>35.44</v>
      </c>
      <c r="O13" s="27">
        <v>40.9</v>
      </c>
      <c r="P13" s="30">
        <f t="shared" si="8"/>
        <v>38.17</v>
      </c>
      <c r="Q13" s="27">
        <v>30.06</v>
      </c>
      <c r="R13" s="27">
        <v>34.28</v>
      </c>
      <c r="S13" s="30">
        <f t="shared" si="6"/>
        <v>32.17</v>
      </c>
      <c r="T13" s="32">
        <v>32.66</v>
      </c>
      <c r="U13" s="32">
        <v>38.21</v>
      </c>
      <c r="V13" s="33">
        <f t="shared" si="1"/>
        <v>35.435</v>
      </c>
      <c r="W13" s="32">
        <v>28.67</v>
      </c>
      <c r="X13" s="32">
        <v>35.9</v>
      </c>
      <c r="Y13" s="21">
        <f t="shared" si="2"/>
        <v>32.285</v>
      </c>
      <c r="Z13" s="32">
        <v>29.11</v>
      </c>
      <c r="AA13" s="32">
        <v>33.9</v>
      </c>
      <c r="AB13" s="41">
        <f t="shared" si="7"/>
        <v>31.505</v>
      </c>
      <c r="AC13" s="130">
        <v>31.92</v>
      </c>
      <c r="AD13" s="131">
        <v>-4.1</v>
      </c>
      <c r="AE13" s="46"/>
    </row>
    <row r="14" spans="1:30" ht="22.5">
      <c r="A14" s="25" t="s">
        <v>31</v>
      </c>
      <c r="B14" s="26">
        <v>25</v>
      </c>
      <c r="C14" s="43">
        <v>32</v>
      </c>
      <c r="D14" s="14">
        <f t="shared" si="4"/>
        <v>28.5</v>
      </c>
      <c r="E14" s="43">
        <v>33.22</v>
      </c>
      <c r="F14" s="31">
        <v>41.7</v>
      </c>
      <c r="G14" s="30">
        <f t="shared" si="0"/>
        <v>37.46</v>
      </c>
      <c r="H14" s="27">
        <v>32.49</v>
      </c>
      <c r="I14" s="27">
        <v>35.89</v>
      </c>
      <c r="J14" s="30">
        <f>(I14+H14)/2</f>
        <v>34.19</v>
      </c>
      <c r="K14" s="29">
        <v>30</v>
      </c>
      <c r="L14" s="29">
        <v>33.4</v>
      </c>
      <c r="M14" s="30">
        <f t="shared" si="5"/>
        <v>31.7</v>
      </c>
      <c r="N14" s="27">
        <v>35.44</v>
      </c>
      <c r="O14" s="27">
        <v>39.8</v>
      </c>
      <c r="P14" s="30">
        <f t="shared" si="8"/>
        <v>37.62</v>
      </c>
      <c r="Q14" s="27">
        <v>32.35</v>
      </c>
      <c r="R14" s="27">
        <v>32.35</v>
      </c>
      <c r="S14" s="30">
        <f t="shared" si="6"/>
        <v>32.35</v>
      </c>
      <c r="T14" s="32">
        <v>31.72</v>
      </c>
      <c r="U14" s="32">
        <v>35.8</v>
      </c>
      <c r="V14" s="33">
        <v>34.22</v>
      </c>
      <c r="W14" s="32">
        <v>33.9</v>
      </c>
      <c r="X14" s="32">
        <v>33.9</v>
      </c>
      <c r="Y14" s="21">
        <f t="shared" si="2"/>
        <v>33.9</v>
      </c>
      <c r="Z14" s="32">
        <v>31.9</v>
      </c>
      <c r="AA14" s="32">
        <v>31.9</v>
      </c>
      <c r="AB14" s="41">
        <f t="shared" si="7"/>
        <v>31.9</v>
      </c>
      <c r="AC14" s="130"/>
      <c r="AD14" s="131"/>
    </row>
    <row r="15" spans="1:30" ht="33.75">
      <c r="A15" s="25" t="s">
        <v>32</v>
      </c>
      <c r="B15" s="42">
        <v>25</v>
      </c>
      <c r="C15" s="43">
        <v>32.85</v>
      </c>
      <c r="D15" s="14">
        <f t="shared" si="4"/>
        <v>28.925</v>
      </c>
      <c r="E15" s="28">
        <v>34.92</v>
      </c>
      <c r="F15" s="29">
        <v>38.43</v>
      </c>
      <c r="G15" s="30">
        <f t="shared" si="0"/>
        <v>36.675</v>
      </c>
      <c r="H15" s="27">
        <v>33.7</v>
      </c>
      <c r="I15" s="27">
        <v>33.7</v>
      </c>
      <c r="J15" s="30">
        <f t="shared" si="3"/>
        <v>33.7</v>
      </c>
      <c r="K15" s="27">
        <v>16.57</v>
      </c>
      <c r="L15" s="29">
        <v>34.43</v>
      </c>
      <c r="M15" s="30">
        <f t="shared" si="5"/>
        <v>25.5</v>
      </c>
      <c r="N15" s="27">
        <v>38.77</v>
      </c>
      <c r="O15" s="27">
        <v>38.77</v>
      </c>
      <c r="P15" s="30">
        <f t="shared" si="8"/>
        <v>38.77</v>
      </c>
      <c r="Q15" s="32">
        <v>15.77</v>
      </c>
      <c r="R15" s="27">
        <v>30.21</v>
      </c>
      <c r="S15" s="30">
        <f t="shared" si="6"/>
        <v>22.990000000000002</v>
      </c>
      <c r="T15" s="36">
        <v>34.15</v>
      </c>
      <c r="U15" s="47">
        <v>47.09</v>
      </c>
      <c r="V15" s="33">
        <f t="shared" si="1"/>
        <v>40.620000000000005</v>
      </c>
      <c r="W15" s="32">
        <v>32.71</v>
      </c>
      <c r="X15" s="32">
        <v>32.71</v>
      </c>
      <c r="Y15" s="21">
        <f t="shared" si="2"/>
        <v>32.71</v>
      </c>
      <c r="Z15" s="98">
        <v>16.17</v>
      </c>
      <c r="AA15" s="32">
        <v>35.57</v>
      </c>
      <c r="AB15" s="41">
        <f t="shared" si="7"/>
        <v>25.87</v>
      </c>
      <c r="AC15" s="37">
        <v>31.87</v>
      </c>
      <c r="AD15" s="24">
        <f>(D15/AC15*100-100)</f>
        <v>-9.24066520238469</v>
      </c>
    </row>
    <row r="16" spans="1:30" ht="45">
      <c r="A16" s="25" t="s">
        <v>33</v>
      </c>
      <c r="B16" s="38">
        <v>42</v>
      </c>
      <c r="C16" s="43">
        <v>52.63</v>
      </c>
      <c r="D16" s="14">
        <f t="shared" si="4"/>
        <v>47.315</v>
      </c>
      <c r="E16" s="28">
        <v>55</v>
      </c>
      <c r="F16" s="27">
        <v>58</v>
      </c>
      <c r="G16" s="30">
        <f t="shared" si="0"/>
        <v>56.5</v>
      </c>
      <c r="H16" s="27">
        <v>59.98</v>
      </c>
      <c r="I16" s="27">
        <v>59.98</v>
      </c>
      <c r="J16" s="30">
        <f t="shared" si="3"/>
        <v>59.98</v>
      </c>
      <c r="K16" s="102">
        <v>20.75</v>
      </c>
      <c r="L16" s="29">
        <v>50.5</v>
      </c>
      <c r="M16" s="30">
        <f t="shared" si="5"/>
        <v>35.625</v>
      </c>
      <c r="N16" s="27">
        <v>44.59</v>
      </c>
      <c r="O16" s="27">
        <v>61.71</v>
      </c>
      <c r="P16" s="30">
        <f t="shared" si="8"/>
        <v>53.150000000000006</v>
      </c>
      <c r="Q16" s="32">
        <v>20.4</v>
      </c>
      <c r="R16" s="32">
        <v>56.13</v>
      </c>
      <c r="S16" s="30">
        <f t="shared" si="6"/>
        <v>38.265</v>
      </c>
      <c r="T16" s="36">
        <v>59.97</v>
      </c>
      <c r="U16" s="110">
        <v>64.83</v>
      </c>
      <c r="V16" s="33">
        <f t="shared" si="1"/>
        <v>62.4</v>
      </c>
      <c r="W16" s="32">
        <v>49.75</v>
      </c>
      <c r="X16" s="32">
        <v>49.75</v>
      </c>
      <c r="Y16" s="21">
        <f t="shared" si="2"/>
        <v>49.75</v>
      </c>
      <c r="Z16" s="114">
        <v>22.86</v>
      </c>
      <c r="AA16" s="32">
        <v>56.75</v>
      </c>
      <c r="AB16" s="41">
        <f t="shared" si="7"/>
        <v>39.805</v>
      </c>
      <c r="AC16" s="37">
        <v>55.82</v>
      </c>
      <c r="AD16" s="24">
        <f>(D16/AC16*100-100)</f>
        <v>-15.23647438194196</v>
      </c>
    </row>
    <row r="17" spans="1:30" ht="22.5">
      <c r="A17" s="25" t="s">
        <v>34</v>
      </c>
      <c r="B17" s="101">
        <v>42</v>
      </c>
      <c r="C17" s="43">
        <v>45</v>
      </c>
      <c r="D17" s="14">
        <f t="shared" si="4"/>
        <v>43.5</v>
      </c>
      <c r="E17" s="28">
        <v>56.6</v>
      </c>
      <c r="F17" s="31">
        <v>78.5</v>
      </c>
      <c r="G17" s="30">
        <f t="shared" si="0"/>
        <v>67.55</v>
      </c>
      <c r="H17" s="29">
        <v>51.9</v>
      </c>
      <c r="I17" s="29">
        <v>66.9</v>
      </c>
      <c r="J17" s="30">
        <f t="shared" si="3"/>
        <v>59.400000000000006</v>
      </c>
      <c r="K17" s="29">
        <v>49</v>
      </c>
      <c r="L17" s="29">
        <v>49</v>
      </c>
      <c r="M17" s="30">
        <v>44.3</v>
      </c>
      <c r="N17" s="29">
        <v>49.2</v>
      </c>
      <c r="O17" s="29">
        <v>73.8</v>
      </c>
      <c r="P17" s="30">
        <f t="shared" si="8"/>
        <v>61.5</v>
      </c>
      <c r="Q17" s="32">
        <v>56.95</v>
      </c>
      <c r="R17" s="32">
        <v>56.95</v>
      </c>
      <c r="S17" s="30">
        <f t="shared" si="6"/>
        <v>56.95</v>
      </c>
      <c r="T17" s="40">
        <v>66.56</v>
      </c>
      <c r="U17" s="40">
        <v>73.49</v>
      </c>
      <c r="V17" s="33">
        <f t="shared" si="1"/>
        <v>70.025</v>
      </c>
      <c r="W17" s="40">
        <v>49.9</v>
      </c>
      <c r="X17" s="40">
        <v>68.9</v>
      </c>
      <c r="Y17" s="21">
        <f t="shared" si="2"/>
        <v>59.400000000000006</v>
      </c>
      <c r="Z17" s="34" t="s">
        <v>24</v>
      </c>
      <c r="AA17" s="34" t="s">
        <v>24</v>
      </c>
      <c r="AB17" s="22" t="s">
        <v>24</v>
      </c>
      <c r="AC17" s="48" t="s">
        <v>24</v>
      </c>
      <c r="AD17" s="49" t="s">
        <v>24</v>
      </c>
    </row>
    <row r="18" spans="1:30" ht="22.5">
      <c r="A18" s="25" t="s">
        <v>35</v>
      </c>
      <c r="B18" s="26">
        <v>36</v>
      </c>
      <c r="C18" s="43">
        <v>38</v>
      </c>
      <c r="D18" s="14">
        <f t="shared" si="4"/>
        <v>37</v>
      </c>
      <c r="E18" s="28">
        <v>52.2</v>
      </c>
      <c r="F18" s="31">
        <v>70.5</v>
      </c>
      <c r="G18" s="30">
        <f t="shared" si="0"/>
        <v>61.35</v>
      </c>
      <c r="H18" s="29">
        <v>49.89</v>
      </c>
      <c r="I18" s="29">
        <v>62.9</v>
      </c>
      <c r="J18" s="30">
        <f t="shared" si="3"/>
        <v>56.394999999999996</v>
      </c>
      <c r="K18" s="29">
        <v>42.8</v>
      </c>
      <c r="L18" s="29">
        <v>57.5</v>
      </c>
      <c r="M18" s="30">
        <f t="shared" si="5"/>
        <v>50.15</v>
      </c>
      <c r="N18" s="27">
        <v>45.6</v>
      </c>
      <c r="O18" s="29">
        <v>66.9</v>
      </c>
      <c r="P18" s="30">
        <f t="shared" si="8"/>
        <v>56.25</v>
      </c>
      <c r="Q18" s="32">
        <v>43.15</v>
      </c>
      <c r="R18" s="32">
        <v>54.55</v>
      </c>
      <c r="S18" s="30">
        <f t="shared" si="6"/>
        <v>48.849999999999994</v>
      </c>
      <c r="T18" s="40">
        <v>46.19</v>
      </c>
      <c r="U18" s="40">
        <v>59.44</v>
      </c>
      <c r="V18" s="33">
        <f aca="true" t="shared" si="9" ref="V18:V34">(U18+T18)/2</f>
        <v>52.815</v>
      </c>
      <c r="W18" s="40">
        <v>51.9</v>
      </c>
      <c r="X18" s="40">
        <v>61.9</v>
      </c>
      <c r="Y18" s="21">
        <f t="shared" si="2"/>
        <v>56.9</v>
      </c>
      <c r="Z18" s="40">
        <v>38.8</v>
      </c>
      <c r="AA18" s="40">
        <v>39.6</v>
      </c>
      <c r="AB18" s="41">
        <f t="shared" si="7"/>
        <v>39.2</v>
      </c>
      <c r="AC18" s="37">
        <v>42.35</v>
      </c>
      <c r="AD18" s="24">
        <f>(D18/AC18*100-100)</f>
        <v>-12.632821723730814</v>
      </c>
    </row>
    <row r="19" spans="1:30" ht="12.75">
      <c r="A19" s="25" t="s">
        <v>36</v>
      </c>
      <c r="B19" s="111">
        <v>130</v>
      </c>
      <c r="C19" s="62">
        <v>130</v>
      </c>
      <c r="D19" s="14">
        <f t="shared" si="4"/>
        <v>130</v>
      </c>
      <c r="E19" s="28">
        <v>189.9</v>
      </c>
      <c r="F19" s="104">
        <v>189.9</v>
      </c>
      <c r="G19" s="30">
        <f t="shared" si="0"/>
        <v>189.9</v>
      </c>
      <c r="H19" s="109">
        <v>159</v>
      </c>
      <c r="I19" s="109">
        <v>159</v>
      </c>
      <c r="J19" s="30">
        <f t="shared" si="3"/>
        <v>159</v>
      </c>
      <c r="K19" s="52" t="s">
        <v>23</v>
      </c>
      <c r="L19" s="52" t="s">
        <v>55</v>
      </c>
      <c r="M19" s="53" t="s">
        <v>23</v>
      </c>
      <c r="N19" s="52" t="s">
        <v>23</v>
      </c>
      <c r="O19" s="52" t="s">
        <v>23</v>
      </c>
      <c r="P19" s="35" t="s">
        <v>24</v>
      </c>
      <c r="Q19" s="34" t="s">
        <v>23</v>
      </c>
      <c r="R19" s="34" t="s">
        <v>23</v>
      </c>
      <c r="S19" s="35" t="s">
        <v>24</v>
      </c>
      <c r="T19" s="34" t="s">
        <v>24</v>
      </c>
      <c r="U19" s="99" t="s">
        <v>24</v>
      </c>
      <c r="V19" s="35" t="s">
        <v>24</v>
      </c>
      <c r="W19" s="54" t="s">
        <v>24</v>
      </c>
      <c r="X19" s="54" t="s">
        <v>24</v>
      </c>
      <c r="Y19" s="19" t="s">
        <v>24</v>
      </c>
      <c r="Z19" s="55" t="s">
        <v>24</v>
      </c>
      <c r="AA19" s="55" t="s">
        <v>24</v>
      </c>
      <c r="AB19" s="56" t="s">
        <v>24</v>
      </c>
      <c r="AC19" s="23" t="s">
        <v>23</v>
      </c>
      <c r="AD19" s="24" t="s">
        <v>24</v>
      </c>
    </row>
    <row r="20" spans="1:30" ht="22.5">
      <c r="A20" s="25" t="s">
        <v>38</v>
      </c>
      <c r="B20" s="50">
        <v>45</v>
      </c>
      <c r="C20" s="51">
        <v>89</v>
      </c>
      <c r="D20" s="57" t="s">
        <v>37</v>
      </c>
      <c r="E20" s="28">
        <v>65</v>
      </c>
      <c r="F20" s="29">
        <v>93.6</v>
      </c>
      <c r="G20" s="30">
        <f t="shared" si="0"/>
        <v>79.3</v>
      </c>
      <c r="H20" s="126">
        <v>54.9</v>
      </c>
      <c r="I20" s="29">
        <v>92.9</v>
      </c>
      <c r="J20" s="30">
        <f t="shared" si="3"/>
        <v>73.9</v>
      </c>
      <c r="K20" s="58">
        <v>45</v>
      </c>
      <c r="L20" s="36">
        <v>108.9</v>
      </c>
      <c r="M20" s="30">
        <f t="shared" si="5"/>
        <v>76.95</v>
      </c>
      <c r="N20" s="32">
        <v>91.7</v>
      </c>
      <c r="O20" s="40">
        <v>91.7</v>
      </c>
      <c r="P20" s="30">
        <f t="shared" si="8"/>
        <v>91.7</v>
      </c>
      <c r="Q20" s="40">
        <v>96.15</v>
      </c>
      <c r="R20" s="32">
        <v>96.15</v>
      </c>
      <c r="S20" s="30">
        <f t="shared" si="6"/>
        <v>96.15</v>
      </c>
      <c r="T20" s="40">
        <v>74.65</v>
      </c>
      <c r="U20" s="40">
        <v>85.49</v>
      </c>
      <c r="V20" s="33">
        <f t="shared" si="9"/>
        <v>80.07</v>
      </c>
      <c r="W20" s="59">
        <v>121</v>
      </c>
      <c r="X20" s="108">
        <v>121</v>
      </c>
      <c r="Y20" s="21">
        <f t="shared" si="2"/>
        <v>121</v>
      </c>
      <c r="Z20" s="59">
        <v>99.9</v>
      </c>
      <c r="AA20" s="59">
        <v>99.9</v>
      </c>
      <c r="AB20" s="41">
        <f t="shared" si="7"/>
        <v>99.9</v>
      </c>
      <c r="AC20" s="23">
        <v>99.8</v>
      </c>
      <c r="AD20" s="60" t="e">
        <f>(D20/AC20*100-100)</f>
        <v>#VALUE!</v>
      </c>
    </row>
    <row r="21" spans="1:30" ht="12.75">
      <c r="A21" s="25" t="s">
        <v>39</v>
      </c>
      <c r="B21" s="61" t="s">
        <v>23</v>
      </c>
      <c r="C21" s="62" t="s">
        <v>23</v>
      </c>
      <c r="D21" s="63" t="s">
        <v>24</v>
      </c>
      <c r="E21" s="28">
        <v>42</v>
      </c>
      <c r="F21" s="31">
        <v>42</v>
      </c>
      <c r="G21" s="30">
        <f t="shared" si="0"/>
        <v>42</v>
      </c>
      <c r="H21" s="27">
        <v>31.49</v>
      </c>
      <c r="I21" s="29">
        <v>31.49</v>
      </c>
      <c r="J21" s="30">
        <f>(I21+H21)/2</f>
        <v>31.49</v>
      </c>
      <c r="K21" s="27">
        <v>35.4</v>
      </c>
      <c r="L21" s="29">
        <v>35.4</v>
      </c>
      <c r="M21" s="30">
        <f>(L21+K21)/2</f>
        <v>35.4</v>
      </c>
      <c r="N21" s="29">
        <v>37.4</v>
      </c>
      <c r="O21" s="29">
        <v>37.4</v>
      </c>
      <c r="P21" s="30">
        <f aca="true" t="shared" si="10" ref="P21:P34">(O21+N21)/2</f>
        <v>37.4</v>
      </c>
      <c r="Q21" s="27">
        <v>34.15</v>
      </c>
      <c r="R21" s="27">
        <v>34.15</v>
      </c>
      <c r="S21" s="30">
        <f aca="true" t="shared" si="11" ref="S21:S34">(R21+Q21)/2</f>
        <v>34.15</v>
      </c>
      <c r="T21" s="32">
        <v>33.8</v>
      </c>
      <c r="U21" s="32">
        <v>33.8</v>
      </c>
      <c r="V21" s="33">
        <f t="shared" si="9"/>
        <v>33.8</v>
      </c>
      <c r="W21" s="127">
        <v>29.8</v>
      </c>
      <c r="X21" s="40">
        <v>29.8</v>
      </c>
      <c r="Y21" s="21">
        <f t="shared" si="2"/>
        <v>29.8</v>
      </c>
      <c r="Z21" s="32">
        <v>31</v>
      </c>
      <c r="AA21" s="40">
        <v>31</v>
      </c>
      <c r="AB21" s="41">
        <f t="shared" si="7"/>
        <v>31</v>
      </c>
      <c r="AC21" s="123">
        <v>34.09</v>
      </c>
      <c r="AD21" s="24" t="s">
        <v>24</v>
      </c>
    </row>
    <row r="22" spans="1:30" ht="22.5">
      <c r="A22" s="25" t="s">
        <v>40</v>
      </c>
      <c r="B22" s="61" t="s">
        <v>24</v>
      </c>
      <c r="C22" s="62" t="s">
        <v>24</v>
      </c>
      <c r="D22" s="63" t="s">
        <v>24</v>
      </c>
      <c r="E22" s="28">
        <v>10.5</v>
      </c>
      <c r="F22" s="128">
        <v>10.5</v>
      </c>
      <c r="G22" s="30">
        <f t="shared" si="0"/>
        <v>10.5</v>
      </c>
      <c r="H22" s="27">
        <v>8.99</v>
      </c>
      <c r="I22" s="29">
        <v>8.99</v>
      </c>
      <c r="J22" s="30">
        <f t="shared" si="3"/>
        <v>8.99</v>
      </c>
      <c r="K22" s="126">
        <v>7.3</v>
      </c>
      <c r="L22" s="27">
        <v>7.3</v>
      </c>
      <c r="M22" s="30">
        <f>(L22+K22)/2</f>
        <v>7.3</v>
      </c>
      <c r="N22" s="29">
        <v>9.3</v>
      </c>
      <c r="O22" s="29">
        <v>9.3</v>
      </c>
      <c r="P22" s="30">
        <f t="shared" si="10"/>
        <v>9.3</v>
      </c>
      <c r="Q22" s="27">
        <v>7.35</v>
      </c>
      <c r="R22" s="27">
        <v>7.35</v>
      </c>
      <c r="S22" s="30">
        <f t="shared" si="11"/>
        <v>7.35</v>
      </c>
      <c r="T22" s="32">
        <v>10.19</v>
      </c>
      <c r="U22" s="32">
        <v>10.19</v>
      </c>
      <c r="V22" s="33">
        <f t="shared" si="9"/>
        <v>10.19</v>
      </c>
      <c r="W22" s="32">
        <v>9.7</v>
      </c>
      <c r="X22" s="32">
        <v>9.7</v>
      </c>
      <c r="Y22" s="21">
        <f t="shared" si="2"/>
        <v>9.7</v>
      </c>
      <c r="Z22" s="32">
        <v>8.2</v>
      </c>
      <c r="AA22" s="40">
        <v>8.2</v>
      </c>
      <c r="AB22" s="41">
        <f t="shared" si="7"/>
        <v>8.2</v>
      </c>
      <c r="AC22" s="37">
        <v>10.34</v>
      </c>
      <c r="AD22" s="24" t="s">
        <v>24</v>
      </c>
    </row>
    <row r="23" spans="1:30" ht="12.75">
      <c r="A23" s="25" t="s">
        <v>41</v>
      </c>
      <c r="B23" s="61" t="s">
        <v>23</v>
      </c>
      <c r="C23" s="62" t="s">
        <v>23</v>
      </c>
      <c r="D23" s="63" t="s">
        <v>23</v>
      </c>
      <c r="E23" s="28">
        <v>329</v>
      </c>
      <c r="F23" s="104">
        <v>550.4</v>
      </c>
      <c r="G23" s="30">
        <f t="shared" si="0"/>
        <v>439.7</v>
      </c>
      <c r="H23" s="29">
        <v>213</v>
      </c>
      <c r="I23" s="29">
        <v>399.5</v>
      </c>
      <c r="J23" s="30">
        <f t="shared" si="3"/>
        <v>306.25</v>
      </c>
      <c r="K23" s="27">
        <v>195</v>
      </c>
      <c r="L23" s="27">
        <v>245</v>
      </c>
      <c r="M23" s="30">
        <f>(L23+K23)/2</f>
        <v>220</v>
      </c>
      <c r="N23" s="64">
        <v>366</v>
      </c>
      <c r="O23" s="65">
        <v>527.5</v>
      </c>
      <c r="P23" s="30">
        <f>(O23+N23)/2</f>
        <v>446.75</v>
      </c>
      <c r="Q23" s="27">
        <v>474.75</v>
      </c>
      <c r="R23" s="27">
        <v>514.75</v>
      </c>
      <c r="S23" s="30">
        <f t="shared" si="11"/>
        <v>494.75</v>
      </c>
      <c r="T23" s="98">
        <v>131.45</v>
      </c>
      <c r="U23" s="32">
        <v>490.3</v>
      </c>
      <c r="V23" s="33">
        <f t="shared" si="9"/>
        <v>310.875</v>
      </c>
      <c r="W23" s="32">
        <v>419</v>
      </c>
      <c r="X23" s="32">
        <v>429</v>
      </c>
      <c r="Y23" s="21">
        <f t="shared" si="2"/>
        <v>424</v>
      </c>
      <c r="Z23" s="40">
        <v>475</v>
      </c>
      <c r="AA23" s="32">
        <v>485</v>
      </c>
      <c r="AB23" s="41">
        <f t="shared" si="7"/>
        <v>480</v>
      </c>
      <c r="AC23" s="37">
        <v>310.78</v>
      </c>
      <c r="AD23" s="24" t="s">
        <v>24</v>
      </c>
    </row>
    <row r="24" spans="1:30" ht="12.75">
      <c r="A24" s="25" t="s">
        <v>42</v>
      </c>
      <c r="B24" s="66" t="s">
        <v>23</v>
      </c>
      <c r="C24" s="62" t="s">
        <v>23</v>
      </c>
      <c r="D24" s="63" t="s">
        <v>23</v>
      </c>
      <c r="E24" s="28">
        <v>34.3</v>
      </c>
      <c r="F24" s="31">
        <v>46.05</v>
      </c>
      <c r="G24" s="30">
        <f>(F24+E24)/2</f>
        <v>40.175</v>
      </c>
      <c r="H24" s="29">
        <v>22.44</v>
      </c>
      <c r="I24" s="29">
        <v>31.5</v>
      </c>
      <c r="J24" s="30">
        <f t="shared" si="3"/>
        <v>26.97</v>
      </c>
      <c r="K24" s="27">
        <v>18.6</v>
      </c>
      <c r="L24" s="29">
        <v>32</v>
      </c>
      <c r="M24" s="30">
        <f t="shared" si="5"/>
        <v>25.3</v>
      </c>
      <c r="N24" s="29">
        <v>28.15</v>
      </c>
      <c r="O24" s="29">
        <v>40.5</v>
      </c>
      <c r="P24" s="30">
        <f t="shared" si="10"/>
        <v>34.325</v>
      </c>
      <c r="Q24" s="27">
        <v>18.56</v>
      </c>
      <c r="R24" s="27">
        <v>32.05</v>
      </c>
      <c r="S24" s="30">
        <f t="shared" si="11"/>
        <v>25.305</v>
      </c>
      <c r="T24" s="114">
        <v>17.9</v>
      </c>
      <c r="U24" s="32">
        <v>26.24</v>
      </c>
      <c r="V24" s="33">
        <f t="shared" si="9"/>
        <v>22.07</v>
      </c>
      <c r="W24" s="32">
        <v>20.95</v>
      </c>
      <c r="X24" s="32">
        <v>32.95</v>
      </c>
      <c r="Y24" s="21">
        <f t="shared" si="2"/>
        <v>26.950000000000003</v>
      </c>
      <c r="Z24" s="112">
        <v>16.65</v>
      </c>
      <c r="AA24" s="40">
        <v>31.45</v>
      </c>
      <c r="AB24" s="41">
        <f t="shared" si="7"/>
        <v>24.049999999999997</v>
      </c>
      <c r="AC24" s="37">
        <v>26.74</v>
      </c>
      <c r="AD24" s="24" t="s">
        <v>24</v>
      </c>
    </row>
    <row r="25" spans="1:30" ht="12.75">
      <c r="A25" s="25" t="s">
        <v>43</v>
      </c>
      <c r="B25" s="66" t="s">
        <v>23</v>
      </c>
      <c r="C25" s="62" t="s">
        <v>23</v>
      </c>
      <c r="D25" s="63" t="s">
        <v>23</v>
      </c>
      <c r="E25" s="28">
        <v>62.68</v>
      </c>
      <c r="F25" s="104">
        <v>86.13</v>
      </c>
      <c r="G25" s="30">
        <f t="shared" si="0"/>
        <v>74.405</v>
      </c>
      <c r="H25" s="27">
        <v>38.99</v>
      </c>
      <c r="I25" s="29">
        <v>58.78</v>
      </c>
      <c r="J25" s="30">
        <f t="shared" si="3"/>
        <v>48.885000000000005</v>
      </c>
      <c r="K25" s="29">
        <v>35.5</v>
      </c>
      <c r="L25" s="27">
        <v>62.22</v>
      </c>
      <c r="M25" s="30">
        <f t="shared" si="5"/>
        <v>48.86</v>
      </c>
      <c r="N25" s="29">
        <v>57.22</v>
      </c>
      <c r="O25" s="27">
        <v>74.25</v>
      </c>
      <c r="P25" s="30">
        <f t="shared" si="10"/>
        <v>65.735</v>
      </c>
      <c r="Q25" s="126">
        <v>31.61</v>
      </c>
      <c r="R25" s="27">
        <v>45.72</v>
      </c>
      <c r="S25" s="30">
        <f t="shared" si="11"/>
        <v>38.665</v>
      </c>
      <c r="T25" s="32">
        <v>35.49</v>
      </c>
      <c r="U25" s="32">
        <v>67.19</v>
      </c>
      <c r="V25" s="33">
        <f t="shared" si="9"/>
        <v>51.34</v>
      </c>
      <c r="W25" s="40">
        <v>62.11</v>
      </c>
      <c r="X25" s="40">
        <v>82.38</v>
      </c>
      <c r="Y25" s="21">
        <f t="shared" si="2"/>
        <v>72.245</v>
      </c>
      <c r="Z25" s="40">
        <v>35.5</v>
      </c>
      <c r="AA25" s="40">
        <v>60.11</v>
      </c>
      <c r="AB25" s="41">
        <f t="shared" si="7"/>
        <v>47.805</v>
      </c>
      <c r="AC25" s="37">
        <v>38.72</v>
      </c>
      <c r="AD25" s="24" t="s">
        <v>24</v>
      </c>
    </row>
    <row r="26" spans="1:30" ht="12.75">
      <c r="A26" s="25" t="s">
        <v>44</v>
      </c>
      <c r="B26" s="61" t="s">
        <v>23</v>
      </c>
      <c r="C26" s="62" t="s">
        <v>23</v>
      </c>
      <c r="D26" s="63" t="s">
        <v>23</v>
      </c>
      <c r="E26" s="28">
        <v>33.22</v>
      </c>
      <c r="F26" s="128">
        <v>68.63</v>
      </c>
      <c r="G26" s="30">
        <f t="shared" si="0"/>
        <v>50.925</v>
      </c>
      <c r="H26" s="126">
        <v>24.99</v>
      </c>
      <c r="I26" s="27">
        <v>52.49</v>
      </c>
      <c r="J26" s="30">
        <f t="shared" si="3"/>
        <v>38.74</v>
      </c>
      <c r="K26" s="27">
        <v>36</v>
      </c>
      <c r="L26" s="29">
        <v>36</v>
      </c>
      <c r="M26" s="30">
        <f t="shared" si="5"/>
        <v>36</v>
      </c>
      <c r="N26" s="29">
        <v>28.4</v>
      </c>
      <c r="O26" s="27">
        <v>50.5</v>
      </c>
      <c r="P26" s="30">
        <f t="shared" si="10"/>
        <v>39.45</v>
      </c>
      <c r="Q26" s="118">
        <v>25.83</v>
      </c>
      <c r="R26" s="27">
        <v>25.83</v>
      </c>
      <c r="S26" s="30">
        <f t="shared" si="11"/>
        <v>25.83</v>
      </c>
      <c r="T26" s="32">
        <v>38.54</v>
      </c>
      <c r="U26" s="32">
        <v>57.74</v>
      </c>
      <c r="V26" s="33">
        <f t="shared" si="9"/>
        <v>48.14</v>
      </c>
      <c r="W26" s="32">
        <v>33</v>
      </c>
      <c r="X26" s="32">
        <v>41.5</v>
      </c>
      <c r="Y26" s="21">
        <f t="shared" si="2"/>
        <v>37.25</v>
      </c>
      <c r="Z26" s="40">
        <v>27</v>
      </c>
      <c r="AA26" s="40">
        <v>27</v>
      </c>
      <c r="AB26" s="41">
        <f t="shared" si="7"/>
        <v>27</v>
      </c>
      <c r="AC26" s="37">
        <v>27.04</v>
      </c>
      <c r="AD26" s="24" t="s">
        <v>24</v>
      </c>
    </row>
    <row r="27" spans="1:30" ht="12.75">
      <c r="A27" s="25" t="s">
        <v>45</v>
      </c>
      <c r="B27" s="61" t="s">
        <v>23</v>
      </c>
      <c r="C27" s="62" t="s">
        <v>23</v>
      </c>
      <c r="D27" s="63" t="s">
        <v>23</v>
      </c>
      <c r="E27" s="28">
        <v>27.67</v>
      </c>
      <c r="F27" s="27">
        <v>64.5</v>
      </c>
      <c r="G27" s="30">
        <f t="shared" si="0"/>
        <v>46.085</v>
      </c>
      <c r="H27" s="27">
        <v>19.98</v>
      </c>
      <c r="I27" s="29">
        <v>55.54</v>
      </c>
      <c r="J27" s="30">
        <f t="shared" si="3"/>
        <v>37.76</v>
      </c>
      <c r="K27" s="27">
        <v>24.25</v>
      </c>
      <c r="L27" s="29">
        <v>53.33</v>
      </c>
      <c r="M27" s="30">
        <f t="shared" si="5"/>
        <v>38.79</v>
      </c>
      <c r="N27" s="29">
        <v>24.6</v>
      </c>
      <c r="O27" s="115">
        <v>75.33</v>
      </c>
      <c r="P27" s="30">
        <f t="shared" si="10"/>
        <v>49.965</v>
      </c>
      <c r="Q27" s="126">
        <v>17.05</v>
      </c>
      <c r="R27" s="27">
        <v>60.06</v>
      </c>
      <c r="S27" s="30">
        <f t="shared" si="11"/>
        <v>38.555</v>
      </c>
      <c r="T27" s="32">
        <v>18.97</v>
      </c>
      <c r="U27" s="125">
        <v>75.85</v>
      </c>
      <c r="V27" s="33">
        <f t="shared" si="9"/>
        <v>47.41</v>
      </c>
      <c r="W27" s="32">
        <v>22.67</v>
      </c>
      <c r="X27" s="32">
        <v>68.63</v>
      </c>
      <c r="Y27" s="21">
        <f t="shared" si="2"/>
        <v>45.65</v>
      </c>
      <c r="Z27" s="40">
        <v>26.38</v>
      </c>
      <c r="AA27" s="32">
        <v>58.33</v>
      </c>
      <c r="AB27" s="41">
        <f t="shared" si="7"/>
        <v>42.355</v>
      </c>
      <c r="AC27" s="37">
        <v>29.95</v>
      </c>
      <c r="AD27" s="24" t="s">
        <v>24</v>
      </c>
    </row>
    <row r="28" spans="1:30" ht="12.75">
      <c r="A28" s="25" t="s">
        <v>46</v>
      </c>
      <c r="B28" s="42">
        <v>30</v>
      </c>
      <c r="C28" s="43">
        <v>30</v>
      </c>
      <c r="D28" s="14">
        <f t="shared" si="4"/>
        <v>30</v>
      </c>
      <c r="E28" s="43">
        <v>37.25</v>
      </c>
      <c r="F28" s="31">
        <v>90.22</v>
      </c>
      <c r="G28" s="30">
        <f t="shared" si="0"/>
        <v>63.735</v>
      </c>
      <c r="H28" s="100">
        <v>21.09</v>
      </c>
      <c r="I28" s="27">
        <v>77.31</v>
      </c>
      <c r="J28" s="30">
        <f t="shared" si="3"/>
        <v>49.2</v>
      </c>
      <c r="K28" s="29">
        <v>24.88</v>
      </c>
      <c r="L28" s="29">
        <v>69.78</v>
      </c>
      <c r="M28" s="30">
        <f t="shared" si="5"/>
        <v>47.33</v>
      </c>
      <c r="N28" s="27">
        <v>23.2</v>
      </c>
      <c r="O28" s="29">
        <v>69.56</v>
      </c>
      <c r="P28" s="30">
        <f t="shared" si="10"/>
        <v>46.38</v>
      </c>
      <c r="Q28" s="27">
        <v>30.38</v>
      </c>
      <c r="R28" s="27">
        <v>71.89</v>
      </c>
      <c r="S28" s="30">
        <f t="shared" si="11"/>
        <v>51.135</v>
      </c>
      <c r="T28" s="40">
        <v>24.98</v>
      </c>
      <c r="U28" s="40">
        <v>58.62</v>
      </c>
      <c r="V28" s="33">
        <f t="shared" si="9"/>
        <v>41.8</v>
      </c>
      <c r="W28" s="40">
        <v>34.9</v>
      </c>
      <c r="X28" s="40">
        <v>73.11</v>
      </c>
      <c r="Y28" s="21">
        <f t="shared" si="2"/>
        <v>54.004999999999995</v>
      </c>
      <c r="Z28" s="40">
        <v>27.67</v>
      </c>
      <c r="AA28" s="40">
        <v>69.78</v>
      </c>
      <c r="AB28" s="41">
        <f t="shared" si="7"/>
        <v>48.725</v>
      </c>
      <c r="AC28" s="37">
        <v>33.06</v>
      </c>
      <c r="AD28" s="24">
        <f>(D28/AC28*100-100)</f>
        <v>-9.255898366606175</v>
      </c>
    </row>
    <row r="29" spans="1:30" ht="12.75">
      <c r="A29" s="25" t="s">
        <v>47</v>
      </c>
      <c r="B29" s="103">
        <v>8</v>
      </c>
      <c r="C29" s="43">
        <v>12</v>
      </c>
      <c r="D29" s="14">
        <f t="shared" si="4"/>
        <v>10</v>
      </c>
      <c r="E29" s="43">
        <v>15.9</v>
      </c>
      <c r="F29" s="128">
        <v>24.8</v>
      </c>
      <c r="G29" s="30">
        <f t="shared" si="0"/>
        <v>20.35</v>
      </c>
      <c r="H29" s="27">
        <v>15.9</v>
      </c>
      <c r="I29" s="27">
        <v>17.9</v>
      </c>
      <c r="J29" s="30">
        <f t="shared" si="3"/>
        <v>16.9</v>
      </c>
      <c r="K29" s="29">
        <v>16</v>
      </c>
      <c r="L29" s="27">
        <v>23.9</v>
      </c>
      <c r="M29" s="30">
        <f t="shared" si="5"/>
        <v>19.95</v>
      </c>
      <c r="N29" s="29">
        <v>19.5</v>
      </c>
      <c r="O29" s="27">
        <v>19.5</v>
      </c>
      <c r="P29" s="30">
        <f t="shared" si="10"/>
        <v>19.5</v>
      </c>
      <c r="Q29" s="27">
        <v>15.95</v>
      </c>
      <c r="R29" s="27">
        <v>19.96</v>
      </c>
      <c r="S29" s="30">
        <f t="shared" si="11"/>
        <v>17.955</v>
      </c>
      <c r="T29" s="27">
        <v>16.37</v>
      </c>
      <c r="U29" s="29">
        <v>20.99</v>
      </c>
      <c r="V29" s="33">
        <f t="shared" si="9"/>
        <v>18.68</v>
      </c>
      <c r="W29" s="32">
        <v>17.9</v>
      </c>
      <c r="X29" s="40">
        <v>17.9</v>
      </c>
      <c r="Y29" s="21">
        <f t="shared" si="2"/>
        <v>17.9</v>
      </c>
      <c r="Z29" s="40">
        <v>13.9</v>
      </c>
      <c r="AA29" s="32">
        <v>21.2</v>
      </c>
      <c r="AB29" s="41">
        <f t="shared" si="7"/>
        <v>17.55</v>
      </c>
      <c r="AC29" s="37">
        <v>16.42</v>
      </c>
      <c r="AD29" s="24">
        <f>(D29/AC29*100-100)</f>
        <v>-39.09866017052376</v>
      </c>
    </row>
    <row r="30" spans="1:30" ht="22.5">
      <c r="A30" s="25" t="s">
        <v>48</v>
      </c>
      <c r="B30" s="103">
        <v>8</v>
      </c>
      <c r="C30" s="43">
        <v>10</v>
      </c>
      <c r="D30" s="14">
        <f t="shared" si="4"/>
        <v>9</v>
      </c>
      <c r="E30" s="43">
        <v>11.9</v>
      </c>
      <c r="F30" s="27">
        <v>11.9</v>
      </c>
      <c r="G30" s="30">
        <v>11.9</v>
      </c>
      <c r="H30" s="29">
        <v>8.9</v>
      </c>
      <c r="I30" s="27">
        <v>8.9</v>
      </c>
      <c r="J30" s="30">
        <f t="shared" si="3"/>
        <v>8.9</v>
      </c>
      <c r="K30" s="29">
        <v>9.5</v>
      </c>
      <c r="L30" s="29">
        <v>9.5</v>
      </c>
      <c r="M30" s="30">
        <f>(L30+K30)/2</f>
        <v>9.5</v>
      </c>
      <c r="N30" s="29">
        <v>12.4</v>
      </c>
      <c r="O30" s="128">
        <v>12.4</v>
      </c>
      <c r="P30" s="30">
        <f t="shared" si="10"/>
        <v>12.4</v>
      </c>
      <c r="Q30" s="32">
        <v>9.95</v>
      </c>
      <c r="R30" s="32">
        <v>9.95</v>
      </c>
      <c r="S30" s="30">
        <f t="shared" si="11"/>
        <v>9.95</v>
      </c>
      <c r="T30" s="29">
        <v>11.54</v>
      </c>
      <c r="U30" s="27">
        <v>11.54</v>
      </c>
      <c r="V30" s="33">
        <f t="shared" si="9"/>
        <v>11.54</v>
      </c>
      <c r="W30" s="40">
        <v>11.9</v>
      </c>
      <c r="X30" s="40">
        <v>11.9</v>
      </c>
      <c r="Y30" s="21">
        <f t="shared" si="2"/>
        <v>11.9</v>
      </c>
      <c r="Z30" s="40">
        <v>11.4</v>
      </c>
      <c r="AA30" s="32">
        <v>11.4</v>
      </c>
      <c r="AB30" s="41">
        <f t="shared" si="7"/>
        <v>11.4</v>
      </c>
      <c r="AC30" s="37">
        <v>11.1</v>
      </c>
      <c r="AD30" s="24">
        <f>(D30/AC30*100-100)</f>
        <v>-18.91891891891892</v>
      </c>
    </row>
    <row r="31" spans="1:30" ht="12.75">
      <c r="A31" s="25" t="s">
        <v>49</v>
      </c>
      <c r="B31" s="103">
        <v>13</v>
      </c>
      <c r="C31" s="43">
        <v>15</v>
      </c>
      <c r="D31" s="14">
        <f t="shared" si="4"/>
        <v>14</v>
      </c>
      <c r="E31" s="43">
        <v>16.8</v>
      </c>
      <c r="F31" s="27">
        <v>16.8</v>
      </c>
      <c r="G31" s="30">
        <f t="shared" si="0"/>
        <v>16.8</v>
      </c>
      <c r="H31" s="29">
        <v>14.9</v>
      </c>
      <c r="I31" s="29">
        <v>14.9</v>
      </c>
      <c r="J31" s="30">
        <f>(I31+H31)/2</f>
        <v>14.9</v>
      </c>
      <c r="K31" s="29">
        <v>16</v>
      </c>
      <c r="L31" s="29">
        <v>16</v>
      </c>
      <c r="M31" s="30">
        <f t="shared" si="5"/>
        <v>16</v>
      </c>
      <c r="N31" s="29">
        <v>18.2</v>
      </c>
      <c r="O31" s="27">
        <v>18.2</v>
      </c>
      <c r="P31" s="30">
        <f t="shared" si="10"/>
        <v>18.2</v>
      </c>
      <c r="Q31" s="27">
        <v>15.55</v>
      </c>
      <c r="R31" s="27">
        <v>15.55</v>
      </c>
      <c r="S31" s="30">
        <f t="shared" si="11"/>
        <v>15.55</v>
      </c>
      <c r="T31" s="27">
        <v>10.49</v>
      </c>
      <c r="U31" s="113">
        <v>24.14</v>
      </c>
      <c r="V31" s="33">
        <f t="shared" si="9"/>
        <v>17.315</v>
      </c>
      <c r="W31" s="32">
        <v>16.9</v>
      </c>
      <c r="X31" s="40">
        <v>16.9</v>
      </c>
      <c r="Y31" s="21">
        <f t="shared" si="2"/>
        <v>16.9</v>
      </c>
      <c r="Z31" s="40">
        <v>14.8</v>
      </c>
      <c r="AA31" s="32">
        <v>14.8</v>
      </c>
      <c r="AB31" s="41">
        <f t="shared" si="7"/>
        <v>14.8</v>
      </c>
      <c r="AC31" s="37">
        <v>15.66</v>
      </c>
      <c r="AD31" s="24">
        <f>(D31/AC31*100-100)</f>
        <v>-10.600255427841631</v>
      </c>
    </row>
    <row r="32" spans="1:30" ht="12.75">
      <c r="A32" s="25" t="s">
        <v>50</v>
      </c>
      <c r="B32" s="26">
        <v>12</v>
      </c>
      <c r="C32" s="43">
        <v>15</v>
      </c>
      <c r="D32" s="14">
        <f t="shared" si="4"/>
        <v>13.5</v>
      </c>
      <c r="E32" s="43">
        <v>15.9</v>
      </c>
      <c r="F32" s="27">
        <v>15.9</v>
      </c>
      <c r="G32" s="30">
        <f t="shared" si="0"/>
        <v>15.9</v>
      </c>
      <c r="H32" s="29">
        <v>12.9</v>
      </c>
      <c r="I32" s="27">
        <v>12.9</v>
      </c>
      <c r="J32" s="30">
        <f t="shared" si="3"/>
        <v>12.9</v>
      </c>
      <c r="K32" s="29">
        <v>18</v>
      </c>
      <c r="L32" s="29">
        <v>18</v>
      </c>
      <c r="M32" s="30">
        <f t="shared" si="5"/>
        <v>18</v>
      </c>
      <c r="N32" s="29">
        <v>21.2</v>
      </c>
      <c r="O32" s="128">
        <v>21.2</v>
      </c>
      <c r="P32" s="30">
        <f t="shared" si="10"/>
        <v>21.2</v>
      </c>
      <c r="Q32" s="27">
        <v>17.8</v>
      </c>
      <c r="R32" s="115">
        <v>17.8</v>
      </c>
      <c r="S32" s="30">
        <f t="shared" si="11"/>
        <v>17.8</v>
      </c>
      <c r="T32" s="29">
        <v>17.32</v>
      </c>
      <c r="U32" s="29">
        <v>17.32</v>
      </c>
      <c r="V32" s="33">
        <f t="shared" si="9"/>
        <v>17.32</v>
      </c>
      <c r="W32" s="40">
        <v>20.9</v>
      </c>
      <c r="X32" s="40">
        <v>20.9</v>
      </c>
      <c r="Y32" s="21">
        <f t="shared" si="2"/>
        <v>20.9</v>
      </c>
      <c r="Z32" s="40">
        <v>13.6</v>
      </c>
      <c r="AA32" s="40">
        <v>13.6</v>
      </c>
      <c r="AB32" s="41">
        <f t="shared" si="7"/>
        <v>13.6</v>
      </c>
      <c r="AC32" s="37">
        <v>16.29</v>
      </c>
      <c r="AD32" s="24">
        <f>(D32/AC32*100-100)</f>
        <v>-17.127071823204417</v>
      </c>
    </row>
    <row r="33" spans="1:30" ht="12.75">
      <c r="A33" s="67" t="s">
        <v>51</v>
      </c>
      <c r="B33" s="68">
        <v>9</v>
      </c>
      <c r="C33" s="69">
        <v>10</v>
      </c>
      <c r="D33" s="70">
        <f t="shared" si="4"/>
        <v>9.5</v>
      </c>
      <c r="E33" s="69">
        <v>11.9</v>
      </c>
      <c r="F33" s="71">
        <v>11.9</v>
      </c>
      <c r="G33" s="72">
        <f t="shared" si="0"/>
        <v>11.9</v>
      </c>
      <c r="H33" s="73">
        <v>10.9</v>
      </c>
      <c r="I33" s="73">
        <v>10.9</v>
      </c>
      <c r="J33" s="72">
        <f t="shared" si="3"/>
        <v>10.9</v>
      </c>
      <c r="K33" s="73">
        <v>13.9</v>
      </c>
      <c r="L33" s="71">
        <v>13.9</v>
      </c>
      <c r="M33" s="72">
        <f t="shared" si="5"/>
        <v>13.9</v>
      </c>
      <c r="N33" s="73">
        <v>15.5</v>
      </c>
      <c r="O33" s="129">
        <v>15.5</v>
      </c>
      <c r="P33" s="72">
        <f t="shared" si="10"/>
        <v>15.5</v>
      </c>
      <c r="Q33" s="71">
        <v>13.952</v>
      </c>
      <c r="R33" s="71">
        <v>13.95</v>
      </c>
      <c r="S33" s="72">
        <f t="shared" si="11"/>
        <v>13.951</v>
      </c>
      <c r="T33" s="73">
        <v>11.44</v>
      </c>
      <c r="U33" s="71">
        <v>11.44</v>
      </c>
      <c r="V33" s="75">
        <f t="shared" si="9"/>
        <v>11.44</v>
      </c>
      <c r="W33" s="74">
        <v>11.9</v>
      </c>
      <c r="X33" s="74">
        <v>11.9</v>
      </c>
      <c r="Y33" s="21">
        <f t="shared" si="2"/>
        <v>11.9</v>
      </c>
      <c r="Z33" s="74">
        <v>13.2</v>
      </c>
      <c r="AA33" s="74">
        <v>21.9</v>
      </c>
      <c r="AB33" s="41">
        <f t="shared" si="7"/>
        <v>17.549999999999997</v>
      </c>
      <c r="AC33" s="76" t="s">
        <v>24</v>
      </c>
      <c r="AD33" s="24" t="s">
        <v>24</v>
      </c>
    </row>
    <row r="34" spans="1:30" ht="13.5" thickBot="1">
      <c r="A34" s="77" t="s">
        <v>52</v>
      </c>
      <c r="B34" s="106">
        <v>10</v>
      </c>
      <c r="C34" s="78">
        <v>25</v>
      </c>
      <c r="D34" s="105">
        <f t="shared" si="4"/>
        <v>17.5</v>
      </c>
      <c r="E34" s="79">
        <v>39.9</v>
      </c>
      <c r="F34" s="121">
        <v>109.8</v>
      </c>
      <c r="G34" s="81">
        <f t="shared" si="0"/>
        <v>74.85</v>
      </c>
      <c r="H34" s="82">
        <v>41.9</v>
      </c>
      <c r="I34" s="82">
        <v>59.9</v>
      </c>
      <c r="J34" s="81">
        <f t="shared" si="3"/>
        <v>50.9</v>
      </c>
      <c r="K34" s="80">
        <v>34.9</v>
      </c>
      <c r="L34" s="80">
        <v>59.9</v>
      </c>
      <c r="M34" s="81">
        <f t="shared" si="5"/>
        <v>47.4</v>
      </c>
      <c r="N34" s="82">
        <v>59.5</v>
      </c>
      <c r="O34" s="116">
        <v>101.9</v>
      </c>
      <c r="P34" s="81">
        <f t="shared" si="10"/>
        <v>80.7</v>
      </c>
      <c r="Q34" s="80">
        <v>34.95</v>
      </c>
      <c r="R34" s="80">
        <v>74.95</v>
      </c>
      <c r="S34" s="81">
        <f t="shared" si="11"/>
        <v>54.95</v>
      </c>
      <c r="T34" s="82">
        <v>52.49</v>
      </c>
      <c r="U34" s="80">
        <v>90.29</v>
      </c>
      <c r="V34" s="84">
        <f t="shared" si="9"/>
        <v>71.39</v>
      </c>
      <c r="W34" s="85">
        <v>29.9</v>
      </c>
      <c r="X34" s="85">
        <v>59.9</v>
      </c>
      <c r="Y34" s="84">
        <f t="shared" si="2"/>
        <v>44.9</v>
      </c>
      <c r="Z34" s="83">
        <v>50.6</v>
      </c>
      <c r="AA34" s="85">
        <v>59.6</v>
      </c>
      <c r="AB34" s="86">
        <f t="shared" si="7"/>
        <v>55.1</v>
      </c>
      <c r="AC34" s="87">
        <v>39.9</v>
      </c>
      <c r="AD34" s="107">
        <f>(D34/AC34*100-100)</f>
        <v>-56.14035087719298</v>
      </c>
    </row>
    <row r="35" spans="1:37" ht="12.7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9"/>
      <c r="AF35" s="90"/>
      <c r="AG35" s="90"/>
      <c r="AH35" s="91"/>
      <c r="AI35" s="91"/>
      <c r="AJ35" s="92"/>
      <c r="AK35" s="92"/>
    </row>
    <row r="36" spans="1:30" ht="12.75">
      <c r="A36" s="93" t="s">
        <v>53</v>
      </c>
      <c r="B36" s="93"/>
      <c r="C36" s="93"/>
      <c r="D36" s="93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</row>
    <row r="37" spans="1:30" ht="12.75">
      <c r="A37" s="94" t="s">
        <v>54</v>
      </c>
      <c r="B37" s="94"/>
      <c r="C37" s="95"/>
      <c r="D37" s="95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</row>
    <row r="38" spans="1:30" ht="12.75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</row>
    <row r="39" spans="1:30" ht="12.75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</row>
  </sheetData>
  <sheetProtection selectLockedCells="1" selectUnlockedCells="1"/>
  <mergeCells count="18">
    <mergeCell ref="A1:AD2"/>
    <mergeCell ref="A3:A6"/>
    <mergeCell ref="B3:D5"/>
    <mergeCell ref="E3:AB4"/>
    <mergeCell ref="AC3:AC6"/>
    <mergeCell ref="AD3:AD6"/>
    <mergeCell ref="E5:G5"/>
    <mergeCell ref="H5:J5"/>
    <mergeCell ref="K5:M5"/>
    <mergeCell ref="N5:P5"/>
    <mergeCell ref="AC13:AC14"/>
    <mergeCell ref="AD13:AD14"/>
    <mergeCell ref="Q5:S5"/>
    <mergeCell ref="T5:V5"/>
    <mergeCell ref="W5:Y5"/>
    <mergeCell ref="Z5:AB5"/>
    <mergeCell ref="AC11:AC12"/>
    <mergeCell ref="AD11:AD12"/>
  </mergeCells>
  <printOptions horizontalCentered="1"/>
  <pageMargins left="0.27569444444444446" right="0.27569444444444446" top="0.1701388888888889" bottom="0" header="0.5118055555555555" footer="0.5118055555555555"/>
  <pageSetup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C46" sqref="C46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Шмакова Валентина Валерьевна</dc:creator>
  <cp:keywords/>
  <dc:description/>
  <cp:lastModifiedBy>Панина Елена Николаевна</cp:lastModifiedBy>
  <cp:lastPrinted>2014-10-14T08:24:30Z</cp:lastPrinted>
  <dcterms:created xsi:type="dcterms:W3CDTF">2014-07-01T05:11:29Z</dcterms:created>
  <dcterms:modified xsi:type="dcterms:W3CDTF">2014-10-14T11:52:12Z</dcterms:modified>
  <cp:category/>
  <cp:version/>
  <cp:contentType/>
  <cp:contentStatus/>
</cp:coreProperties>
</file>