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11160" tabRatio="599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<sst xmlns="http://schemas.openxmlformats.org/spreadsheetml/2006/main" count="161" uniqueCount="60">
  <si>
    <t>"Барс"</t>
  </si>
  <si>
    <t>"Глобус"</t>
  </si>
  <si>
    <t>"Сорока"</t>
  </si>
  <si>
    <t>Наименование продукции</t>
  </si>
  <si>
    <t>"Лента"</t>
  </si>
  <si>
    <t>средн</t>
  </si>
  <si>
    <t>мин.</t>
  </si>
  <si>
    <t>макс.</t>
  </si>
  <si>
    <t>средн.</t>
  </si>
  <si>
    <t>х</t>
  </si>
  <si>
    <t xml:space="preserve">мин.      </t>
  </si>
  <si>
    <t xml:space="preserve">макс.  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</si>
  <si>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</si>
  <si>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</si>
  <si>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</si>
  <si>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</si>
  <si>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</si>
  <si>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</si>
  <si>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Свинина (кроме бескостного),кг</t>
  </si>
  <si>
    <t>Куры,кг</t>
  </si>
  <si>
    <t xml:space="preserve">Масло сливочное 72,5%,кг </t>
  </si>
  <si>
    <t>Масло подсолнечное нераф.,л</t>
  </si>
  <si>
    <t>Масло подсолнечное 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</si>
  <si>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</si>
  <si>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</si>
  <si>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</si>
  <si>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</si>
  <si>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</si>
  <si>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</si>
  <si>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</si>
  <si>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Сахар-песок,кг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</si>
  <si>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</si>
  <si>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</si>
  <si>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</si>
  <si>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</si>
  <si>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</si>
  <si>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</si>
  <si>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</si>
  <si>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</si>
  <si>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 xml:space="preserve">Яблоки,кг </t>
  </si>
  <si>
    <t xml:space="preserve">       "Дикси"</t>
  </si>
  <si>
    <t>"Пятерочка"</t>
  </si>
  <si>
    <t>красный - максимальное значение</t>
  </si>
  <si>
    <t>синий - минимальное значение</t>
  </si>
  <si>
    <t>x</t>
  </si>
  <si>
    <t>Рыба мороженая (минтай, путассу), кг</t>
  </si>
  <si>
    <t>Соль поваренная пищевая, кг</t>
  </si>
  <si>
    <t>Вермишель, кг</t>
  </si>
  <si>
    <t xml:space="preserve">Чай черный, кг </t>
  </si>
  <si>
    <t>X</t>
  </si>
  <si>
    <t>Свекла, кг</t>
  </si>
  <si>
    <t>"Наш"</t>
  </si>
  <si>
    <t>"Магнит"</t>
  </si>
  <si>
    <t xml:space="preserve">Отклонение средней цены на ярмарке от цены по данным Рязаньстата,  +,-% </t>
  </si>
  <si>
    <t>Цены в розничной торговой сети, руб.</t>
  </si>
  <si>
    <t xml:space="preserve"> </t>
  </si>
  <si>
    <t>Х</t>
  </si>
  <si>
    <t>Цены на ярмарках выходного дня 24.05.2014 г., руб.</t>
  </si>
  <si>
    <t xml:space="preserve">Информация о потребительских ценах на социально значимые продовольственные товары в г. Рязани по состоянию на 27.05.2014 г. </t>
  </si>
  <si>
    <t>Цены по данным Рязаньстата, руб на 26.05.2014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</si>
</sst>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  <numFmt numFmtId="174" formatCode="0.000"/>
    <numFmt numFmtId="175" formatCode="0.00000"/>
    <numFmt numFmtId="176" formatCode="0.0000"/>
    <numFmt numFmtId="177" formatCode="[$-FC19]d\ mmmm\ yyyy\ &quot;г.&quot;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"/>
    <numFmt numFmtId="199" formatCode="0.0000000"/>
    <numFmt numFmtId="200" formatCode="_-* #,##0.0_р_._-;\-* #,##0.0_р_._-;_-* &quot;-&quot;??_р_._-;_-@_-"/>
    <numFmt numFmtId="201" formatCode="_-* #,##0_р_._-;\-* #,##0_р_._-;_-* &quot;-&quot;??_р_._-;_-@_-"/>
    <numFmt numFmtId="202" formatCode="_-* #,##0.000_р_._-;\-* #,##0.00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7"/>
      <name val="Arial Cyr"/>
      <family val="0"/>
    </font>
    <font>
      <b/>
      <sz val="10"/>
      <color indexed="8"/>
      <name val="Calibri"/>
      <family val="2"/>
    </font>
    <font>
      <sz val="8"/>
      <color indexed="8"/>
      <name val="Arial Cyr"/>
      <family val="0"/>
    </font>
    <font>
      <sz val="10"/>
      <name val="Times New Roman"/>
      <family val="1"/>
    </font>
    <font>
      <sz val="8"/>
      <name val="Arial Unicode MS"/>
      <family val="2"/>
    </font>
    <font>
      <sz val="8"/>
      <color indexed="40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2" fontId="1" fillId="0" borderId="17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0" xfId="6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5" fillId="0" borderId="15" xfId="0" applyNumberFormat="1" applyFont="1" applyFill="1" applyBorder="1" applyAlignment="1">
      <alignment/>
    </xf>
    <xf numFmtId="2" fontId="1" fillId="17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wrapText="1"/>
    </xf>
    <xf numFmtId="2" fontId="1" fillId="0" borderId="23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/>
    </xf>
    <xf numFmtId="2" fontId="1" fillId="24" borderId="14" xfId="0" applyNumberFormat="1" applyFont="1" applyFill="1" applyBorder="1" applyAlignment="1">
      <alignment horizontal="center"/>
    </xf>
    <xf numFmtId="2" fontId="5" fillId="24" borderId="1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right"/>
    </xf>
    <xf numFmtId="2" fontId="5" fillId="0" borderId="18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" fillId="17" borderId="12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10" fillId="0" borderId="0" xfId="0" applyFont="1" applyAlignment="1">
      <alignment/>
    </xf>
    <xf numFmtId="2" fontId="1" fillId="0" borderId="18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24" borderId="14" xfId="0" applyNumberFormat="1" applyFont="1" applyFill="1" applyBorder="1" applyAlignment="1">
      <alignment/>
    </xf>
    <xf numFmtId="2" fontId="1" fillId="24" borderId="15" xfId="0" applyNumberFormat="1" applyFont="1" applyFill="1" applyBorder="1" applyAlignment="1">
      <alignment/>
    </xf>
    <xf numFmtId="2" fontId="1" fillId="25" borderId="14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72" fontId="1" fillId="0" borderId="2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center" vertical="center"/>
    </xf>
    <xf numFmtId="2" fontId="1" fillId="24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172" fontId="1" fillId="0" borderId="30" xfId="0" applyNumberFormat="1" applyFont="1" applyFill="1" applyBorder="1" applyAlignment="1">
      <alignment horizontal="center"/>
    </xf>
    <xf numFmtId="2" fontId="1" fillId="25" borderId="14" xfId="0" applyNumberFormat="1" applyFont="1" applyFill="1" applyBorder="1" applyAlignment="1">
      <alignment/>
    </xf>
    <xf numFmtId="2" fontId="1" fillId="25" borderId="15" xfId="0" applyNumberFormat="1" applyFont="1" applyFill="1" applyBorder="1" applyAlignment="1">
      <alignment/>
    </xf>
    <xf numFmtId="2" fontId="1" fillId="25" borderId="23" xfId="0" applyNumberFormat="1" applyFont="1" applyFill="1" applyBorder="1" applyAlignment="1">
      <alignment/>
    </xf>
    <xf numFmtId="2" fontId="1" fillId="25" borderId="11" xfId="0" applyNumberFormat="1" applyFont="1" applyFill="1" applyBorder="1" applyAlignment="1">
      <alignment/>
    </xf>
    <xf numFmtId="2" fontId="1" fillId="17" borderId="14" xfId="0" applyNumberFormat="1" applyFont="1" applyFill="1" applyBorder="1" applyAlignment="1">
      <alignment/>
    </xf>
    <xf numFmtId="172" fontId="1" fillId="17" borderId="14" xfId="0" applyNumberFormat="1" applyFont="1" applyFill="1" applyBorder="1" applyAlignment="1">
      <alignment/>
    </xf>
    <xf numFmtId="2" fontId="1" fillId="17" borderId="14" xfId="0" applyNumberFormat="1" applyFont="1" applyFill="1" applyBorder="1" applyAlignment="1">
      <alignment horizontal="right"/>
    </xf>
    <xf numFmtId="2" fontId="13" fillId="0" borderId="15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/>
    </xf>
    <xf numFmtId="172" fontId="13" fillId="0" borderId="29" xfId="0" applyNumberFormat="1" applyFont="1" applyFill="1" applyBorder="1" applyAlignment="1">
      <alignment horizontal="center"/>
    </xf>
    <xf numFmtId="2" fontId="13" fillId="24" borderId="15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2" fontId="1" fillId="24" borderId="14" xfId="0" applyNumberFormat="1" applyFont="1" applyFill="1" applyBorder="1" applyAlignment="1">
      <alignment/>
    </xf>
    <xf numFmtId="2" fontId="1" fillId="24" borderId="24" xfId="0" applyNumberFormat="1" applyFont="1" applyFill="1" applyBorder="1" applyAlignment="1">
      <alignment/>
    </xf>
    <xf numFmtId="2" fontId="1" fillId="24" borderId="14" xfId="0" applyNumberFormat="1" applyFont="1" applyFill="1" applyBorder="1" applyAlignment="1">
      <alignment horizontal="right"/>
    </xf>
    <xf numFmtId="2" fontId="1" fillId="24" borderId="12" xfId="0" applyNumberFormat="1" applyFont="1" applyFill="1" applyBorder="1" applyAlignment="1">
      <alignment horizontal="center" vertical="center"/>
    </xf>
    <xf numFmtId="2" fontId="1" fillId="24" borderId="12" xfId="0" applyNumberFormat="1" applyFont="1" applyFill="1" applyBorder="1" applyAlignment="1">
      <alignment horizontal="right"/>
    </xf>
    <xf numFmtId="2" fontId="1" fillId="24" borderId="24" xfId="0" applyNumberFormat="1" applyFont="1" applyFill="1" applyBorder="1" applyAlignment="1">
      <alignment horizontal="right"/>
    </xf>
    <xf numFmtId="2" fontId="1" fillId="24" borderId="18" xfId="0" applyNumberFormat="1" applyFont="1" applyFill="1" applyBorder="1" applyAlignment="1">
      <alignment horizontal="right"/>
    </xf>
    <xf numFmtId="2" fontId="1" fillId="24" borderId="12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2" fontId="1" fillId="24" borderId="14" xfId="0" applyNumberFormat="1" applyFont="1" applyFill="1" applyBorder="1" applyAlignment="1">
      <alignment horizontal="center" vertical="center"/>
    </xf>
    <xf numFmtId="2" fontId="1" fillId="24" borderId="18" xfId="0" applyNumberFormat="1" applyFont="1" applyFill="1" applyBorder="1" applyAlignment="1">
      <alignment/>
    </xf>
    <xf numFmtId="172" fontId="1" fillId="24" borderId="14" xfId="0" applyNumberFormat="1" applyFont="1" applyFill="1" applyBorder="1" applyAlignment="1">
      <alignment/>
    </xf>
    <xf numFmtId="2" fontId="9" fillId="24" borderId="14" xfId="0" applyNumberFormat="1" applyFont="1" applyFill="1" applyBorder="1" applyAlignment="1">
      <alignment horizontal="center"/>
    </xf>
    <xf numFmtId="2" fontId="1" fillId="17" borderId="24" xfId="0" applyNumberFormat="1" applyFont="1" applyFill="1" applyBorder="1" applyAlignment="1">
      <alignment/>
    </xf>
    <xf numFmtId="2" fontId="1" fillId="17" borderId="18" xfId="0" applyNumberFormat="1" applyFont="1" applyFill="1" applyBorder="1" applyAlignment="1">
      <alignment/>
    </xf>
    <xf numFmtId="2" fontId="1" fillId="24" borderId="17" xfId="0" applyNumberFormat="1" applyFont="1" applyFill="1" applyBorder="1" applyAlignment="1">
      <alignment/>
    </xf>
    <xf numFmtId="2" fontId="1" fillId="25" borderId="18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8" fillId="24" borderId="41" xfId="49" applyFont="1" applyFill="1" applyBorder="1" applyAlignment="1">
      <alignment horizontal="center" vertical="center"/>
    </xf>
    <xf numFmtId="0" fontId="8" fillId="24" borderId="42" xfId="49" applyFont="1" applyFill="1" applyBorder="1" applyAlignment="1">
      <alignment horizontal="center" vertical="center"/>
    </xf>
    <xf numFmtId="0" fontId="8" fillId="24" borderId="17" xfId="49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24" borderId="47" xfId="0" applyFont="1" applyFill="1" applyBorder="1" applyAlignment="1">
      <alignment horizontal="center" vertical="center"/>
    </xf>
    <xf numFmtId="172" fontId="1" fillId="0" borderId="48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J7" activePane="bottomRight" state="frozen"/>
      <selection pane="topLeft" activeCell="B56" sqref="B56"/>
      <selection pane="topRight" activeCell="J1" sqref="J1"/>
      <selection pane="bottomLeft" activeCell="A33" sqref="A33"/>
      <selection pane="bottomRight" activeCell="AC8" sqref="AC8"/>
    </sheetView>
  </sheetViews>
  <sheetFormatPr defaultColWidth="9.00390625" defaultRowHeight="12.75"/>
  <cols>
    <col min="1" max="1" width="17.00390625" style="18" customWidth="1"/>
    <col min="2" max="2" width="6.625" style="18" customWidth="1"/>
    <col min="3" max="3" width="5.75390625" style="18" customWidth="1"/>
    <col min="4" max="4" width="5.875" style="18" customWidth="1"/>
    <col min="5" max="5" width="7.00390625" style="18" customWidth="1"/>
    <col min="6" max="6" width="6.875" style="18" customWidth="1"/>
    <col min="7" max="7" width="6.00390625" style="18" customWidth="1"/>
    <col min="8" max="8" width="6.125" style="18" customWidth="1"/>
    <col min="9" max="9" width="6.375" style="18" customWidth="1"/>
    <col min="10" max="13" width="5.625" style="18" customWidth="1"/>
    <col min="14" max="14" width="5.875" style="18" customWidth="1"/>
    <col min="15" max="15" width="5.75390625" style="18" customWidth="1"/>
    <col min="16" max="16" width="5.625" style="18" customWidth="1"/>
    <col min="17" max="17" width="7.00390625" style="18" customWidth="1"/>
    <col min="18" max="18" width="6.75390625" style="18" customWidth="1"/>
    <col min="19" max="19" width="7.125" style="18" customWidth="1"/>
    <col min="20" max="28" width="6.375" style="18" customWidth="1"/>
    <col min="29" max="29" width="8.75390625" style="18" customWidth="1"/>
    <col min="30" max="30" width="9.375" style="18" customWidth="1"/>
    <col min="31" max="31" width="32.25390625" style="18" customWidth="1"/>
    <col min="32" max="33" width="9.375" style="18" customWidth="1"/>
    <col min="34" max="34" width="12.25390625" style="18" customWidth="1"/>
    <col min="35" max="35" width="11.125" style="18" customWidth="1"/>
    <col min="36" max="36" width="10.75390625" style="18" bestFit="1" customWidth="1"/>
    <col min="37" max="16384" width="9.125" style="18" customWidth="1"/>
  </cols>
  <sheetData>
    <row r="1" spans="1:30" ht="16.5" customHeight="1">
      <c r="A1" s="112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</row>
    <row r="2" spans="1:30" ht="16.5" customHeight="1" thickBo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</row>
    <row r="3" spans="1:30" ht="16.5" customHeight="1">
      <c r="A3" s="113" t="s">
        <v>3</v>
      </c>
      <c r="B3" s="105" t="s">
        <v>57</v>
      </c>
      <c r="C3" s="106"/>
      <c r="D3" s="107"/>
      <c r="E3" s="122" t="s">
        <v>54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4"/>
      <c r="AC3" s="107" t="s">
        <v>59</v>
      </c>
      <c r="AD3" s="131" t="s">
        <v>53</v>
      </c>
    </row>
    <row r="4" spans="1:30" ht="9.75" customHeight="1">
      <c r="A4" s="114"/>
      <c r="B4" s="108"/>
      <c r="C4" s="109"/>
      <c r="D4" s="110"/>
      <c r="E4" s="125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7"/>
      <c r="AC4" s="110"/>
      <c r="AD4" s="132"/>
    </row>
    <row r="5" spans="1:30" s="19" customFormat="1" ht="31.5" customHeight="1" thickBot="1">
      <c r="A5" s="114"/>
      <c r="B5" s="111"/>
      <c r="C5" s="95"/>
      <c r="D5" s="96"/>
      <c r="E5" s="116" t="s">
        <v>0</v>
      </c>
      <c r="F5" s="117"/>
      <c r="G5" s="118"/>
      <c r="H5" s="116" t="s">
        <v>1</v>
      </c>
      <c r="I5" s="117"/>
      <c r="J5" s="118"/>
      <c r="K5" s="119" t="s">
        <v>40</v>
      </c>
      <c r="L5" s="120"/>
      <c r="M5" s="121"/>
      <c r="N5" s="116" t="s">
        <v>2</v>
      </c>
      <c r="O5" s="117"/>
      <c r="P5" s="118"/>
      <c r="Q5" s="116" t="s">
        <v>41</v>
      </c>
      <c r="R5" s="117"/>
      <c r="S5" s="118"/>
      <c r="T5" s="116" t="s">
        <v>4</v>
      </c>
      <c r="U5" s="117"/>
      <c r="V5" s="117"/>
      <c r="W5" s="116" t="s">
        <v>51</v>
      </c>
      <c r="X5" s="117"/>
      <c r="Y5" s="118"/>
      <c r="Z5" s="116" t="s">
        <v>52</v>
      </c>
      <c r="AA5" s="117"/>
      <c r="AB5" s="128"/>
      <c r="AC5" s="110"/>
      <c r="AD5" s="132"/>
    </row>
    <row r="6" spans="1:30" ht="52.5" customHeight="1" thickBot="1">
      <c r="A6" s="115"/>
      <c r="B6" s="59" t="s">
        <v>6</v>
      </c>
      <c r="C6" s="60" t="s">
        <v>7</v>
      </c>
      <c r="D6" s="61" t="s">
        <v>8</v>
      </c>
      <c r="E6" s="58" t="s">
        <v>10</v>
      </c>
      <c r="F6" s="60" t="s">
        <v>11</v>
      </c>
      <c r="G6" s="62" t="s">
        <v>5</v>
      </c>
      <c r="H6" s="60" t="s">
        <v>12</v>
      </c>
      <c r="I6" s="60" t="s">
        <v>13</v>
      </c>
      <c r="J6" s="62" t="s">
        <v>5</v>
      </c>
      <c r="K6" s="60" t="s">
        <v>12</v>
      </c>
      <c r="L6" s="60" t="s">
        <v>13</v>
      </c>
      <c r="M6" s="62" t="s">
        <v>5</v>
      </c>
      <c r="N6" s="60" t="s">
        <v>14</v>
      </c>
      <c r="O6" s="60" t="s">
        <v>11</v>
      </c>
      <c r="P6" s="62" t="s">
        <v>5</v>
      </c>
      <c r="Q6" s="60" t="s">
        <v>15</v>
      </c>
      <c r="R6" s="60" t="s">
        <v>11</v>
      </c>
      <c r="S6" s="62" t="s">
        <v>5</v>
      </c>
      <c r="T6" s="60" t="s">
        <v>16</v>
      </c>
      <c r="U6" s="60" t="s">
        <v>11</v>
      </c>
      <c r="V6" s="63" t="s">
        <v>5</v>
      </c>
      <c r="W6" s="34" t="s">
        <v>6</v>
      </c>
      <c r="X6" s="34" t="s">
        <v>7</v>
      </c>
      <c r="Y6" s="34" t="s">
        <v>8</v>
      </c>
      <c r="Z6" s="34" t="s">
        <v>6</v>
      </c>
      <c r="AA6" s="34" t="s">
        <v>7</v>
      </c>
      <c r="AB6" s="35" t="s">
        <v>8</v>
      </c>
      <c r="AC6" s="96"/>
      <c r="AD6" s="133"/>
    </row>
    <row r="7" spans="1:30" ht="22.5">
      <c r="A7" s="3" t="s">
        <v>17</v>
      </c>
      <c r="B7" s="77">
        <v>180</v>
      </c>
      <c r="C7" s="4">
        <v>210</v>
      </c>
      <c r="D7" s="30">
        <f>(C7+B7)/2</f>
        <v>195</v>
      </c>
      <c r="E7" s="85">
        <v>251</v>
      </c>
      <c r="F7" s="85">
        <v>305</v>
      </c>
      <c r="G7" s="21">
        <f aca="true" t="shared" si="0" ref="G7:G34">(F7+E7)/2</f>
        <v>278</v>
      </c>
      <c r="H7" s="20">
        <v>269</v>
      </c>
      <c r="I7" s="20">
        <v>279</v>
      </c>
      <c r="J7" s="21">
        <f>(I7+H7)/2</f>
        <v>274</v>
      </c>
      <c r="K7" s="54" t="s">
        <v>9</v>
      </c>
      <c r="L7" s="54" t="s">
        <v>9</v>
      </c>
      <c r="M7" s="72" t="s">
        <v>9</v>
      </c>
      <c r="N7" s="54" t="s">
        <v>9</v>
      </c>
      <c r="O7" s="54" t="s">
        <v>9</v>
      </c>
      <c r="P7" s="72" t="s">
        <v>9</v>
      </c>
      <c r="Q7" s="54" t="s">
        <v>9</v>
      </c>
      <c r="R7" s="54" t="s">
        <v>9</v>
      </c>
      <c r="S7" s="72" t="s">
        <v>9</v>
      </c>
      <c r="T7" s="5">
        <v>314.99</v>
      </c>
      <c r="U7" s="50">
        <v>427.34</v>
      </c>
      <c r="V7" s="6">
        <f aca="true" t="shared" si="1" ref="V7:V17">(U7+T7)/2</f>
        <v>371.16499999999996</v>
      </c>
      <c r="W7" s="5">
        <v>229</v>
      </c>
      <c r="X7" s="5">
        <v>269</v>
      </c>
      <c r="Y7" s="6">
        <f>(X7+W7)/2</f>
        <v>249</v>
      </c>
      <c r="Z7" s="54" t="s">
        <v>44</v>
      </c>
      <c r="AA7" s="54" t="s">
        <v>44</v>
      </c>
      <c r="AB7" s="72" t="s">
        <v>44</v>
      </c>
      <c r="AC7" s="54">
        <v>259.68</v>
      </c>
      <c r="AD7" s="64">
        <f>(D7/AC7*100-100)</f>
        <v>-24.90757855822551</v>
      </c>
    </row>
    <row r="8" spans="1:30" ht="22.5">
      <c r="A8" s="7" t="s">
        <v>18</v>
      </c>
      <c r="B8" s="74">
        <v>120</v>
      </c>
      <c r="C8" s="8">
        <v>230</v>
      </c>
      <c r="D8" s="30">
        <f>(C8+B8)/2</f>
        <v>175</v>
      </c>
      <c r="E8" s="56">
        <v>198</v>
      </c>
      <c r="F8" s="55">
        <v>318</v>
      </c>
      <c r="G8" s="10">
        <f t="shared" si="0"/>
        <v>258</v>
      </c>
      <c r="H8" s="55">
        <v>189</v>
      </c>
      <c r="I8" s="31">
        <v>339</v>
      </c>
      <c r="J8" s="10">
        <f aca="true" t="shared" si="2" ref="J8:J34">(I8+H8)/2</f>
        <v>264</v>
      </c>
      <c r="K8" s="54" t="s">
        <v>9</v>
      </c>
      <c r="L8" s="54" t="s">
        <v>9</v>
      </c>
      <c r="M8" s="72" t="s">
        <v>9</v>
      </c>
      <c r="N8" s="11">
        <v>156</v>
      </c>
      <c r="O8" s="11">
        <v>277</v>
      </c>
      <c r="P8" s="12">
        <f>(O8+N8)/2</f>
        <v>216.5</v>
      </c>
      <c r="Q8" s="13" t="s">
        <v>9</v>
      </c>
      <c r="R8" s="13" t="s">
        <v>9</v>
      </c>
      <c r="S8" s="14" t="s">
        <v>9</v>
      </c>
      <c r="T8" s="13">
        <v>186.89</v>
      </c>
      <c r="U8" s="13">
        <v>334.94</v>
      </c>
      <c r="V8" s="6">
        <f t="shared" si="1"/>
        <v>260.91499999999996</v>
      </c>
      <c r="W8" s="11">
        <v>211</v>
      </c>
      <c r="X8" s="11">
        <v>257</v>
      </c>
      <c r="Y8" s="6">
        <f aca="true" t="shared" si="3" ref="Y8:Y34">(X8+W8)/2</f>
        <v>234</v>
      </c>
      <c r="Z8" s="13" t="s">
        <v>44</v>
      </c>
      <c r="AA8" s="13" t="s">
        <v>44</v>
      </c>
      <c r="AB8" s="72" t="s">
        <v>44</v>
      </c>
      <c r="AC8" s="13">
        <v>225.31</v>
      </c>
      <c r="AD8" s="64">
        <f>(D8/AC8*100-100)</f>
        <v>-22.32923527584218</v>
      </c>
    </row>
    <row r="9" spans="1:30" ht="12.75">
      <c r="A9" s="7" t="s">
        <v>19</v>
      </c>
      <c r="B9" s="74">
        <v>84</v>
      </c>
      <c r="C9" s="8">
        <v>99</v>
      </c>
      <c r="D9" s="30">
        <f aca="true" t="shared" si="4" ref="D9:D34">(C9+B9)/2</f>
        <v>91.5</v>
      </c>
      <c r="E9" s="86">
        <v>89.9</v>
      </c>
      <c r="F9" s="55">
        <v>119.6</v>
      </c>
      <c r="G9" s="10">
        <f t="shared" si="0"/>
        <v>104.75</v>
      </c>
      <c r="H9" s="55">
        <v>94.9</v>
      </c>
      <c r="I9" s="55">
        <v>119</v>
      </c>
      <c r="J9" s="10">
        <f t="shared" si="2"/>
        <v>106.95</v>
      </c>
      <c r="K9" s="55">
        <v>89.9</v>
      </c>
      <c r="L9" s="55">
        <v>97</v>
      </c>
      <c r="M9" s="10">
        <f aca="true" t="shared" si="5" ref="M9:M34">(L9+K9)/2</f>
        <v>93.45</v>
      </c>
      <c r="N9" s="55">
        <v>129.3</v>
      </c>
      <c r="O9" s="31">
        <v>129.3</v>
      </c>
      <c r="P9" s="10">
        <f>(O9+N9)/2</f>
        <v>129.3</v>
      </c>
      <c r="Q9" s="8">
        <v>89.95</v>
      </c>
      <c r="R9" s="8">
        <v>119</v>
      </c>
      <c r="S9" s="10">
        <f aca="true" t="shared" si="6" ref="S9:S18">(R9+Q9)/2</f>
        <v>104.475</v>
      </c>
      <c r="T9" s="11">
        <v>91.24</v>
      </c>
      <c r="U9" s="89">
        <v>108.98</v>
      </c>
      <c r="V9" s="12">
        <f t="shared" si="1"/>
        <v>100.11</v>
      </c>
      <c r="W9" s="11">
        <v>79</v>
      </c>
      <c r="X9" s="57">
        <v>79</v>
      </c>
      <c r="Y9" s="6">
        <f t="shared" si="3"/>
        <v>79</v>
      </c>
      <c r="Z9" s="89">
        <v>80.9</v>
      </c>
      <c r="AA9" s="89">
        <v>80.9</v>
      </c>
      <c r="AB9" s="6">
        <f aca="true" t="shared" si="7" ref="AB9:AB34">(AA9+Z9)/2</f>
        <v>80.9</v>
      </c>
      <c r="AC9" s="13">
        <v>98.3</v>
      </c>
      <c r="AD9" s="64">
        <f>(D9/AC9*100-100)</f>
        <v>-6.917599186164807</v>
      </c>
    </row>
    <row r="10" spans="1:30" ht="24.75" customHeight="1">
      <c r="A10" s="7" t="s">
        <v>20</v>
      </c>
      <c r="B10" s="9">
        <v>189.2</v>
      </c>
      <c r="C10" s="9">
        <v>310</v>
      </c>
      <c r="D10" s="30">
        <f t="shared" si="4"/>
        <v>249.6</v>
      </c>
      <c r="E10" s="8">
        <v>287.03</v>
      </c>
      <c r="F10" s="8">
        <v>436</v>
      </c>
      <c r="G10" s="10">
        <f t="shared" si="0"/>
        <v>361.515</v>
      </c>
      <c r="H10" s="8">
        <v>227.8</v>
      </c>
      <c r="I10" s="8">
        <v>340</v>
      </c>
      <c r="J10" s="10">
        <f t="shared" si="2"/>
        <v>283.9</v>
      </c>
      <c r="K10" s="55">
        <v>291.67</v>
      </c>
      <c r="L10" s="55">
        <v>352.5</v>
      </c>
      <c r="M10" s="10">
        <f t="shared" si="5"/>
        <v>322.08500000000004</v>
      </c>
      <c r="N10" s="8">
        <v>264.32</v>
      </c>
      <c r="O10" s="31">
        <v>404</v>
      </c>
      <c r="P10" s="10">
        <f aca="true" t="shared" si="8" ref="P10:P20">(O10+N10)/2</f>
        <v>334.15999999999997</v>
      </c>
      <c r="Q10" s="8">
        <v>291.08</v>
      </c>
      <c r="R10" s="8">
        <v>302.43</v>
      </c>
      <c r="S10" s="10">
        <f t="shared" si="6"/>
        <v>296.755</v>
      </c>
      <c r="T10" s="11">
        <v>259.56</v>
      </c>
      <c r="U10" s="11">
        <v>370</v>
      </c>
      <c r="V10" s="12">
        <f t="shared" si="1"/>
        <v>314.78</v>
      </c>
      <c r="W10" s="11">
        <v>226.49</v>
      </c>
      <c r="X10" s="11">
        <v>335.14</v>
      </c>
      <c r="Y10" s="6">
        <f t="shared" si="3"/>
        <v>280.815</v>
      </c>
      <c r="Z10" s="57">
        <v>175</v>
      </c>
      <c r="AA10" s="11">
        <v>302.16</v>
      </c>
      <c r="AB10" s="6">
        <f t="shared" si="7"/>
        <v>238.58</v>
      </c>
      <c r="AC10" s="13">
        <v>290.34</v>
      </c>
      <c r="AD10" s="64">
        <f>(D10/AC10*100-100)</f>
        <v>-14.031824757181226</v>
      </c>
    </row>
    <row r="11" spans="1:30" ht="22.5">
      <c r="A11" s="7" t="s">
        <v>22</v>
      </c>
      <c r="B11" s="9">
        <v>52</v>
      </c>
      <c r="C11" s="9">
        <v>55</v>
      </c>
      <c r="D11" s="30">
        <f t="shared" si="4"/>
        <v>53.5</v>
      </c>
      <c r="E11" s="8">
        <v>44.33</v>
      </c>
      <c r="F11" s="55">
        <v>88.3</v>
      </c>
      <c r="G11" s="10">
        <f t="shared" si="0"/>
        <v>66.315</v>
      </c>
      <c r="H11" s="8">
        <v>42.21</v>
      </c>
      <c r="I11" s="8">
        <v>82.9</v>
      </c>
      <c r="J11" s="10">
        <f t="shared" si="2"/>
        <v>62.55500000000001</v>
      </c>
      <c r="K11" s="55">
        <v>59.9</v>
      </c>
      <c r="L11" s="55">
        <v>68</v>
      </c>
      <c r="M11" s="10">
        <f t="shared" si="5"/>
        <v>63.95</v>
      </c>
      <c r="N11" s="55">
        <v>48.5</v>
      </c>
      <c r="O11" s="31">
        <v>92.5</v>
      </c>
      <c r="P11" s="10">
        <f t="shared" si="8"/>
        <v>70.5</v>
      </c>
      <c r="Q11" s="74">
        <v>38.06</v>
      </c>
      <c r="R11" s="8">
        <v>69.95</v>
      </c>
      <c r="S11" s="10">
        <f t="shared" si="6"/>
        <v>54.005</v>
      </c>
      <c r="T11" s="11">
        <v>62.99</v>
      </c>
      <c r="U11" s="11">
        <v>80.11</v>
      </c>
      <c r="V11" s="12">
        <f t="shared" si="1"/>
        <v>71.55</v>
      </c>
      <c r="W11" s="11">
        <v>45.9</v>
      </c>
      <c r="X11" s="11">
        <v>79.9</v>
      </c>
      <c r="Y11" s="6">
        <f t="shared" si="3"/>
        <v>62.900000000000006</v>
      </c>
      <c r="Z11" s="11">
        <v>42.56</v>
      </c>
      <c r="AA11" s="11">
        <v>67.7</v>
      </c>
      <c r="AB11" s="6">
        <f t="shared" si="7"/>
        <v>55.13</v>
      </c>
      <c r="AC11" s="134">
        <v>67.86</v>
      </c>
      <c r="AD11" s="129">
        <v>-26.53</v>
      </c>
    </row>
    <row r="12" spans="1:30" ht="22.5">
      <c r="A12" s="7" t="s">
        <v>21</v>
      </c>
      <c r="B12" s="9">
        <v>47</v>
      </c>
      <c r="C12" s="9">
        <v>50</v>
      </c>
      <c r="D12" s="30">
        <f t="shared" si="4"/>
        <v>48.5</v>
      </c>
      <c r="E12" s="8">
        <v>77</v>
      </c>
      <c r="F12" s="8">
        <v>77</v>
      </c>
      <c r="G12" s="10">
        <f t="shared" si="0"/>
        <v>77</v>
      </c>
      <c r="H12" s="74">
        <v>41.32</v>
      </c>
      <c r="I12" s="8">
        <v>74.9</v>
      </c>
      <c r="J12" s="10">
        <f t="shared" si="2"/>
        <v>58.11</v>
      </c>
      <c r="K12" s="55">
        <v>54.44</v>
      </c>
      <c r="L12" s="55">
        <v>54.44</v>
      </c>
      <c r="M12" s="51">
        <f t="shared" si="5"/>
        <v>54.44</v>
      </c>
      <c r="N12" s="55">
        <v>55.56</v>
      </c>
      <c r="O12" s="55">
        <v>69.9</v>
      </c>
      <c r="P12" s="10">
        <f t="shared" si="8"/>
        <v>62.730000000000004</v>
      </c>
      <c r="Q12" s="8">
        <v>55.5</v>
      </c>
      <c r="R12" s="8">
        <v>55.5</v>
      </c>
      <c r="S12" s="10">
        <f t="shared" si="6"/>
        <v>55.5</v>
      </c>
      <c r="T12" s="11">
        <v>62.99</v>
      </c>
      <c r="U12" s="80">
        <v>83.57</v>
      </c>
      <c r="V12" s="12">
        <f t="shared" si="1"/>
        <v>73.28</v>
      </c>
      <c r="W12" s="11">
        <v>54.24</v>
      </c>
      <c r="X12" s="11">
        <v>70.9</v>
      </c>
      <c r="Y12" s="6">
        <f t="shared" si="3"/>
        <v>62.57000000000001</v>
      </c>
      <c r="Z12" s="11">
        <v>58.4</v>
      </c>
      <c r="AA12" s="11">
        <v>58.4</v>
      </c>
      <c r="AB12" s="6">
        <f t="shared" si="7"/>
        <v>58.4</v>
      </c>
      <c r="AC12" s="135"/>
      <c r="AD12" s="130"/>
    </row>
    <row r="13" spans="1:31" ht="22.5">
      <c r="A13" s="7" t="s">
        <v>23</v>
      </c>
      <c r="B13" s="75">
        <v>26</v>
      </c>
      <c r="C13" s="9">
        <v>35</v>
      </c>
      <c r="D13" s="30">
        <f t="shared" si="4"/>
        <v>30.5</v>
      </c>
      <c r="E13" s="8">
        <v>34.33</v>
      </c>
      <c r="F13" s="31">
        <v>42.9</v>
      </c>
      <c r="G13" s="10">
        <f t="shared" si="0"/>
        <v>38.614999999999995</v>
      </c>
      <c r="H13" s="55">
        <v>34.21</v>
      </c>
      <c r="I13" s="48">
        <v>38.29</v>
      </c>
      <c r="J13" s="10">
        <f t="shared" si="2"/>
        <v>36.25</v>
      </c>
      <c r="K13" s="55">
        <v>37.2</v>
      </c>
      <c r="L13" s="55">
        <v>37.78</v>
      </c>
      <c r="M13" s="10">
        <f t="shared" si="5"/>
        <v>37.49</v>
      </c>
      <c r="N13" s="8">
        <v>32.22</v>
      </c>
      <c r="O13" s="8">
        <v>40.9</v>
      </c>
      <c r="P13" s="10">
        <f t="shared" si="8"/>
        <v>36.56</v>
      </c>
      <c r="Q13" s="8">
        <v>32.65</v>
      </c>
      <c r="R13" s="8">
        <v>33.28</v>
      </c>
      <c r="S13" s="10">
        <f t="shared" si="6"/>
        <v>32.965</v>
      </c>
      <c r="T13" s="11">
        <v>32.66</v>
      </c>
      <c r="U13" s="11">
        <v>40.52</v>
      </c>
      <c r="V13" s="12">
        <f t="shared" si="1"/>
        <v>36.59</v>
      </c>
      <c r="W13" s="11">
        <v>28.67</v>
      </c>
      <c r="X13" s="11">
        <v>36</v>
      </c>
      <c r="Y13" s="6">
        <f t="shared" si="3"/>
        <v>32.335</v>
      </c>
      <c r="Z13" s="11">
        <v>29.11</v>
      </c>
      <c r="AA13" s="11">
        <v>33.9</v>
      </c>
      <c r="AB13" s="6">
        <f t="shared" si="7"/>
        <v>31.505</v>
      </c>
      <c r="AC13" s="134">
        <v>31.65</v>
      </c>
      <c r="AD13" s="129">
        <v>-4.1</v>
      </c>
      <c r="AE13" s="52"/>
    </row>
    <row r="14" spans="1:30" ht="22.5">
      <c r="A14" s="7" t="s">
        <v>24</v>
      </c>
      <c r="B14" s="75">
        <v>24.5</v>
      </c>
      <c r="C14" s="9">
        <v>32</v>
      </c>
      <c r="D14" s="30">
        <f t="shared" si="4"/>
        <v>28.25</v>
      </c>
      <c r="E14" s="8">
        <v>33.22</v>
      </c>
      <c r="F14" s="31">
        <v>41.7</v>
      </c>
      <c r="G14" s="10">
        <f t="shared" si="0"/>
        <v>37.46</v>
      </c>
      <c r="H14" s="8">
        <v>32.49</v>
      </c>
      <c r="I14" s="8">
        <v>35.89</v>
      </c>
      <c r="J14" s="10">
        <f t="shared" si="2"/>
        <v>34.19</v>
      </c>
      <c r="K14" s="55">
        <v>31.4</v>
      </c>
      <c r="L14" s="55">
        <v>31.4</v>
      </c>
      <c r="M14" s="10">
        <f t="shared" si="5"/>
        <v>31.4</v>
      </c>
      <c r="N14" s="8">
        <v>30.44</v>
      </c>
      <c r="O14" s="8">
        <v>39.8</v>
      </c>
      <c r="P14" s="10">
        <f t="shared" si="8"/>
        <v>35.12</v>
      </c>
      <c r="Q14" s="8">
        <v>30.65</v>
      </c>
      <c r="R14" s="8">
        <v>30.65</v>
      </c>
      <c r="S14" s="10">
        <f t="shared" si="6"/>
        <v>30.65</v>
      </c>
      <c r="T14" s="11">
        <v>31.72</v>
      </c>
      <c r="U14" s="11">
        <v>38.11</v>
      </c>
      <c r="V14" s="12">
        <v>34.22</v>
      </c>
      <c r="W14" s="11">
        <v>34</v>
      </c>
      <c r="X14" s="11">
        <v>34</v>
      </c>
      <c r="Y14" s="6">
        <f t="shared" si="3"/>
        <v>34</v>
      </c>
      <c r="Z14" s="11">
        <v>31.9</v>
      </c>
      <c r="AA14" s="11">
        <v>31.9</v>
      </c>
      <c r="AB14" s="6">
        <f t="shared" si="7"/>
        <v>31.9</v>
      </c>
      <c r="AC14" s="135"/>
      <c r="AD14" s="130"/>
    </row>
    <row r="15" spans="1:30" ht="33.75">
      <c r="A15" s="7" t="s">
        <v>25</v>
      </c>
      <c r="B15" s="9">
        <v>25</v>
      </c>
      <c r="C15" s="9">
        <v>32.85</v>
      </c>
      <c r="D15" s="30">
        <f t="shared" si="4"/>
        <v>28.925</v>
      </c>
      <c r="E15" s="55">
        <v>34.92</v>
      </c>
      <c r="F15" s="55">
        <v>38.43</v>
      </c>
      <c r="G15" s="10">
        <f t="shared" si="0"/>
        <v>36.675</v>
      </c>
      <c r="H15" s="8">
        <v>33.7</v>
      </c>
      <c r="I15" s="49">
        <v>35.37</v>
      </c>
      <c r="J15" s="10">
        <f t="shared" si="2"/>
        <v>34.535</v>
      </c>
      <c r="K15" s="74">
        <v>16</v>
      </c>
      <c r="L15" s="55">
        <v>34.43</v>
      </c>
      <c r="M15" s="10">
        <f t="shared" si="5"/>
        <v>25.215</v>
      </c>
      <c r="N15" s="8">
        <v>24.46</v>
      </c>
      <c r="O15" s="8">
        <v>38.77</v>
      </c>
      <c r="P15" s="10">
        <f t="shared" si="8"/>
        <v>31.615000000000002</v>
      </c>
      <c r="Q15" s="11">
        <v>30.21</v>
      </c>
      <c r="R15" s="8">
        <v>30.21</v>
      </c>
      <c r="S15" s="10">
        <f t="shared" si="6"/>
        <v>30.21</v>
      </c>
      <c r="T15" s="33">
        <v>34.15</v>
      </c>
      <c r="U15" s="78">
        <v>43.27</v>
      </c>
      <c r="V15" s="12">
        <f t="shared" si="1"/>
        <v>38.71</v>
      </c>
      <c r="W15" s="11">
        <v>31.71</v>
      </c>
      <c r="X15" s="11">
        <v>31.71</v>
      </c>
      <c r="Y15" s="6">
        <f t="shared" si="3"/>
        <v>31.71</v>
      </c>
      <c r="Z15" s="11">
        <v>16.17</v>
      </c>
      <c r="AA15" s="11">
        <v>30.14</v>
      </c>
      <c r="AB15" s="6">
        <f t="shared" si="7"/>
        <v>23.155</v>
      </c>
      <c r="AC15" s="13">
        <v>31.75</v>
      </c>
      <c r="AD15" s="64">
        <f>(D15/AC15*100-100)</f>
        <v>-8.897637795275585</v>
      </c>
    </row>
    <row r="16" spans="1:30" ht="45">
      <c r="A16" s="7" t="s">
        <v>26</v>
      </c>
      <c r="B16" s="56">
        <v>42</v>
      </c>
      <c r="C16" s="9">
        <v>52.63</v>
      </c>
      <c r="D16" s="30">
        <f t="shared" si="4"/>
        <v>47.315</v>
      </c>
      <c r="E16" s="55">
        <v>54.5</v>
      </c>
      <c r="F16" s="55">
        <v>60.26</v>
      </c>
      <c r="G16" s="10">
        <f t="shared" si="0"/>
        <v>57.379999999999995</v>
      </c>
      <c r="H16" s="8">
        <v>55.6</v>
      </c>
      <c r="I16" s="8">
        <v>57.48</v>
      </c>
      <c r="J16" s="10">
        <f t="shared" si="2"/>
        <v>56.54</v>
      </c>
      <c r="K16" s="74">
        <v>20.5</v>
      </c>
      <c r="L16" s="55">
        <v>56</v>
      </c>
      <c r="M16" s="10">
        <f t="shared" si="5"/>
        <v>38.25</v>
      </c>
      <c r="N16" s="8">
        <v>59.74</v>
      </c>
      <c r="O16" s="8">
        <v>61.71</v>
      </c>
      <c r="P16" s="10">
        <f t="shared" si="8"/>
        <v>60.725</v>
      </c>
      <c r="Q16" s="11">
        <v>56.13</v>
      </c>
      <c r="R16" s="11">
        <v>56.13</v>
      </c>
      <c r="S16" s="10">
        <f t="shared" si="6"/>
        <v>56.13</v>
      </c>
      <c r="T16" s="33">
        <v>54.73</v>
      </c>
      <c r="U16" s="78">
        <v>62.37</v>
      </c>
      <c r="V16" s="12">
        <f t="shared" si="1"/>
        <v>58.55</v>
      </c>
      <c r="W16" s="11">
        <v>51.25</v>
      </c>
      <c r="X16" s="11">
        <v>51.25</v>
      </c>
      <c r="Y16" s="6">
        <f t="shared" si="3"/>
        <v>51.25</v>
      </c>
      <c r="Z16" s="11">
        <v>22.29</v>
      </c>
      <c r="AA16" s="11">
        <v>48.5</v>
      </c>
      <c r="AB16" s="6">
        <f t="shared" si="7"/>
        <v>35.394999999999996</v>
      </c>
      <c r="AC16" s="13">
        <v>55.82</v>
      </c>
      <c r="AD16" s="64">
        <f>(D16/AC16*100-100)</f>
        <v>-15.23647438194196</v>
      </c>
    </row>
    <row r="17" spans="1:30" ht="22.5">
      <c r="A17" s="7" t="s">
        <v>27</v>
      </c>
      <c r="B17" s="75">
        <v>35</v>
      </c>
      <c r="C17" s="9">
        <v>63</v>
      </c>
      <c r="D17" s="30">
        <f t="shared" si="4"/>
        <v>49</v>
      </c>
      <c r="E17" s="55">
        <v>49.8</v>
      </c>
      <c r="F17" s="31">
        <v>78.5</v>
      </c>
      <c r="G17" s="10">
        <f t="shared" si="0"/>
        <v>64.15</v>
      </c>
      <c r="H17" s="55">
        <v>51.9</v>
      </c>
      <c r="I17" s="55">
        <v>66.9</v>
      </c>
      <c r="J17" s="10">
        <f t="shared" si="2"/>
        <v>59.400000000000006</v>
      </c>
      <c r="K17" s="55">
        <v>44.2</v>
      </c>
      <c r="L17" s="55">
        <v>44.2</v>
      </c>
      <c r="M17" s="10">
        <f t="shared" si="5"/>
        <v>44.2</v>
      </c>
      <c r="N17" s="55">
        <v>48</v>
      </c>
      <c r="O17" s="55">
        <v>73.4</v>
      </c>
      <c r="P17" s="10">
        <f t="shared" si="8"/>
        <v>60.7</v>
      </c>
      <c r="Q17" s="11">
        <v>39.95</v>
      </c>
      <c r="R17" s="11">
        <v>39.95</v>
      </c>
      <c r="S17" s="12">
        <f t="shared" si="6"/>
        <v>39.95</v>
      </c>
      <c r="T17" s="40">
        <v>65.79</v>
      </c>
      <c r="U17" s="40">
        <v>66.19</v>
      </c>
      <c r="V17" s="12">
        <f t="shared" si="1"/>
        <v>65.99000000000001</v>
      </c>
      <c r="W17" s="89">
        <v>62.9</v>
      </c>
      <c r="X17" s="89">
        <v>62.9</v>
      </c>
      <c r="Y17" s="6">
        <f t="shared" si="3"/>
        <v>62.9</v>
      </c>
      <c r="Z17" s="13" t="s">
        <v>44</v>
      </c>
      <c r="AA17" s="13" t="s">
        <v>44</v>
      </c>
      <c r="AB17" s="72" t="s">
        <v>44</v>
      </c>
      <c r="AC17" s="67" t="s">
        <v>44</v>
      </c>
      <c r="AD17" s="68" t="s">
        <v>44</v>
      </c>
    </row>
    <row r="18" spans="1:30" ht="22.5">
      <c r="A18" s="7" t="s">
        <v>28</v>
      </c>
      <c r="B18" s="75">
        <v>30</v>
      </c>
      <c r="C18" s="9">
        <v>55</v>
      </c>
      <c r="D18" s="30">
        <f t="shared" si="4"/>
        <v>42.5</v>
      </c>
      <c r="E18" s="55">
        <v>45.5</v>
      </c>
      <c r="F18" s="55">
        <v>65.9</v>
      </c>
      <c r="G18" s="10">
        <v>58.8</v>
      </c>
      <c r="H18" s="55">
        <v>49.99</v>
      </c>
      <c r="I18" s="55">
        <v>62.9</v>
      </c>
      <c r="J18" s="10">
        <f t="shared" si="2"/>
        <v>56.445</v>
      </c>
      <c r="K18" s="55">
        <v>39.9</v>
      </c>
      <c r="L18" s="55">
        <v>57.5</v>
      </c>
      <c r="M18" s="10">
        <f t="shared" si="5"/>
        <v>48.7</v>
      </c>
      <c r="N18" s="55">
        <v>34.5</v>
      </c>
      <c r="O18" s="31">
        <v>66.3</v>
      </c>
      <c r="P18" s="10">
        <f t="shared" si="8"/>
        <v>50.4</v>
      </c>
      <c r="Q18" s="11">
        <v>34.95</v>
      </c>
      <c r="R18" s="11">
        <v>34.95</v>
      </c>
      <c r="S18" s="10">
        <f t="shared" si="6"/>
        <v>34.95</v>
      </c>
      <c r="T18" s="89">
        <v>49.39</v>
      </c>
      <c r="U18" s="89">
        <v>59.89</v>
      </c>
      <c r="V18" s="12">
        <f aca="true" t="shared" si="9" ref="V18:V34">(U18+T18)/2</f>
        <v>54.64</v>
      </c>
      <c r="W18" s="40">
        <v>55.9</v>
      </c>
      <c r="X18" s="40">
        <v>55.9</v>
      </c>
      <c r="Y18" s="6">
        <f t="shared" si="3"/>
        <v>55.9</v>
      </c>
      <c r="Z18" s="87">
        <v>30.6</v>
      </c>
      <c r="AA18" s="87">
        <v>31.8</v>
      </c>
      <c r="AB18" s="6">
        <f t="shared" si="7"/>
        <v>31.200000000000003</v>
      </c>
      <c r="AC18" s="13">
        <v>37.8</v>
      </c>
      <c r="AD18" s="64">
        <f>(D18/AC18*100-100)</f>
        <v>12.433862433862444</v>
      </c>
    </row>
    <row r="19" spans="1:30" ht="12.75">
      <c r="A19" s="7" t="s">
        <v>29</v>
      </c>
      <c r="B19" s="84">
        <v>110</v>
      </c>
      <c r="C19" s="81">
        <v>110</v>
      </c>
      <c r="D19" s="30" t="s">
        <v>55</v>
      </c>
      <c r="E19" s="55" t="s">
        <v>9</v>
      </c>
      <c r="F19" s="55" t="s">
        <v>9</v>
      </c>
      <c r="G19" s="10" t="s">
        <v>9</v>
      </c>
      <c r="H19" s="97" t="s">
        <v>44</v>
      </c>
      <c r="I19" s="97" t="s">
        <v>44</v>
      </c>
      <c r="J19" s="14" t="s">
        <v>44</v>
      </c>
      <c r="K19" s="40" t="s">
        <v>9</v>
      </c>
      <c r="L19" s="40" t="s">
        <v>9</v>
      </c>
      <c r="M19" s="41" t="s">
        <v>49</v>
      </c>
      <c r="N19" s="40" t="s">
        <v>9</v>
      </c>
      <c r="O19" s="40" t="s">
        <v>9</v>
      </c>
      <c r="P19" s="14" t="s">
        <v>49</v>
      </c>
      <c r="Q19" s="13" t="s">
        <v>9</v>
      </c>
      <c r="R19" s="13" t="s">
        <v>9</v>
      </c>
      <c r="S19" s="14" t="s">
        <v>49</v>
      </c>
      <c r="T19" s="40" t="s">
        <v>44</v>
      </c>
      <c r="U19" s="100" t="s">
        <v>44</v>
      </c>
      <c r="V19" s="14" t="s">
        <v>44</v>
      </c>
      <c r="W19" s="94" t="s">
        <v>44</v>
      </c>
      <c r="X19" s="94" t="s">
        <v>44</v>
      </c>
      <c r="Y19" s="72" t="s">
        <v>56</v>
      </c>
      <c r="Z19" s="90" t="s">
        <v>44</v>
      </c>
      <c r="AA19" s="90" t="s">
        <v>44</v>
      </c>
      <c r="AB19" s="71" t="s">
        <v>44</v>
      </c>
      <c r="AC19" s="54" t="s">
        <v>9</v>
      </c>
      <c r="AD19" s="64" t="s">
        <v>44</v>
      </c>
    </row>
    <row r="20" spans="1:30" ht="22.5">
      <c r="A20" s="7" t="s">
        <v>45</v>
      </c>
      <c r="B20" s="84">
        <v>45</v>
      </c>
      <c r="C20" s="81">
        <v>89</v>
      </c>
      <c r="D20" s="82" t="s">
        <v>55</v>
      </c>
      <c r="E20" s="55">
        <v>65</v>
      </c>
      <c r="F20" s="55">
        <v>93.6</v>
      </c>
      <c r="G20" s="10">
        <f t="shared" si="0"/>
        <v>79.3</v>
      </c>
      <c r="H20" s="74">
        <v>54.9</v>
      </c>
      <c r="I20" s="55">
        <v>79.9</v>
      </c>
      <c r="J20" s="10">
        <f t="shared" si="2"/>
        <v>67.4</v>
      </c>
      <c r="K20" s="87">
        <v>120</v>
      </c>
      <c r="L20" s="78">
        <v>120</v>
      </c>
      <c r="M20" s="10">
        <f t="shared" si="5"/>
        <v>120</v>
      </c>
      <c r="N20" s="89">
        <v>94.2</v>
      </c>
      <c r="O20" s="89">
        <v>94.2</v>
      </c>
      <c r="P20" s="10">
        <f t="shared" si="8"/>
        <v>94.2</v>
      </c>
      <c r="Q20" s="40" t="s">
        <v>9</v>
      </c>
      <c r="R20" s="13" t="s">
        <v>9</v>
      </c>
      <c r="S20" s="14" t="s">
        <v>56</v>
      </c>
      <c r="T20" s="89">
        <v>85.47</v>
      </c>
      <c r="U20" s="89">
        <v>107.93</v>
      </c>
      <c r="V20" s="12">
        <f t="shared" si="9"/>
        <v>96.7</v>
      </c>
      <c r="W20" s="94" t="s">
        <v>9</v>
      </c>
      <c r="X20" s="94" t="s">
        <v>9</v>
      </c>
      <c r="Y20" s="72" t="s">
        <v>56</v>
      </c>
      <c r="Z20" s="91">
        <v>97.9</v>
      </c>
      <c r="AA20" s="91">
        <v>97.9</v>
      </c>
      <c r="AB20" s="6">
        <f t="shared" si="7"/>
        <v>97.9</v>
      </c>
      <c r="AC20" s="54">
        <v>95.89</v>
      </c>
      <c r="AD20" s="83" t="e">
        <f>(D20/AC20*100-100)</f>
        <v>#VALUE!</v>
      </c>
    </row>
    <row r="21" spans="1:30" ht="12.75">
      <c r="A21" s="7" t="s">
        <v>30</v>
      </c>
      <c r="B21" s="32" t="s">
        <v>9</v>
      </c>
      <c r="C21" s="32" t="s">
        <v>9</v>
      </c>
      <c r="D21" s="70" t="s">
        <v>44</v>
      </c>
      <c r="E21" s="55">
        <v>36.56</v>
      </c>
      <c r="F21" s="55">
        <v>36.56</v>
      </c>
      <c r="G21" s="10">
        <f t="shared" si="0"/>
        <v>36.56</v>
      </c>
      <c r="H21" s="55">
        <v>31.99</v>
      </c>
      <c r="I21" s="55">
        <v>31.99</v>
      </c>
      <c r="J21" s="10">
        <f t="shared" si="2"/>
        <v>31.99</v>
      </c>
      <c r="K21" s="55">
        <v>32</v>
      </c>
      <c r="L21" s="55">
        <v>32</v>
      </c>
      <c r="M21" s="10">
        <f>(L21+K21)/2</f>
        <v>32</v>
      </c>
      <c r="N21" s="55">
        <v>36.3</v>
      </c>
      <c r="O21" s="55">
        <v>46.78</v>
      </c>
      <c r="P21" s="10">
        <f aca="true" t="shared" si="10" ref="P21:P34">(O21+N21)/2</f>
        <v>41.54</v>
      </c>
      <c r="Q21" s="74">
        <v>30.9</v>
      </c>
      <c r="R21" s="8">
        <v>30.9</v>
      </c>
      <c r="S21" s="10">
        <f aca="true" t="shared" si="11" ref="S21:S34">(R21+Q21)/2</f>
        <v>30.9</v>
      </c>
      <c r="T21" s="89">
        <v>30.23</v>
      </c>
      <c r="U21" s="80">
        <v>52.49</v>
      </c>
      <c r="V21" s="12">
        <f t="shared" si="9"/>
        <v>41.36</v>
      </c>
      <c r="W21" s="89">
        <v>30.9</v>
      </c>
      <c r="X21" s="89">
        <v>32.9</v>
      </c>
      <c r="Y21" s="6">
        <f t="shared" si="3"/>
        <v>31.9</v>
      </c>
      <c r="Z21" s="89">
        <v>32.5</v>
      </c>
      <c r="AA21" s="89">
        <v>32.5</v>
      </c>
      <c r="AB21" s="6">
        <f t="shared" si="7"/>
        <v>32.5</v>
      </c>
      <c r="AC21" s="65">
        <v>34.18</v>
      </c>
      <c r="AD21" s="64" t="s">
        <v>44</v>
      </c>
    </row>
    <row r="22" spans="1:30" ht="22.5">
      <c r="A22" s="7" t="s">
        <v>46</v>
      </c>
      <c r="B22" s="32" t="s">
        <v>44</v>
      </c>
      <c r="C22" s="32" t="s">
        <v>44</v>
      </c>
      <c r="D22" s="70" t="s">
        <v>44</v>
      </c>
      <c r="E22" s="55">
        <v>10.8</v>
      </c>
      <c r="F22" s="8">
        <v>10.8</v>
      </c>
      <c r="G22" s="10">
        <f t="shared" si="0"/>
        <v>10.8</v>
      </c>
      <c r="H22" s="55">
        <v>10.29</v>
      </c>
      <c r="I22" s="55">
        <v>10.29</v>
      </c>
      <c r="J22" s="10">
        <f t="shared" si="2"/>
        <v>10.29</v>
      </c>
      <c r="K22" s="55">
        <v>9.1</v>
      </c>
      <c r="L22" s="8">
        <v>9.1</v>
      </c>
      <c r="M22" s="10">
        <f>(L22+K22)/2</f>
        <v>9.1</v>
      </c>
      <c r="N22" s="55">
        <v>10.6</v>
      </c>
      <c r="O22" s="31">
        <v>10.6</v>
      </c>
      <c r="P22" s="10">
        <f t="shared" si="10"/>
        <v>10.6</v>
      </c>
      <c r="Q22" s="74">
        <v>6.35</v>
      </c>
      <c r="R22" s="8">
        <v>6.35</v>
      </c>
      <c r="S22" s="10">
        <f t="shared" si="11"/>
        <v>6.35</v>
      </c>
      <c r="T22" s="11">
        <v>10.18</v>
      </c>
      <c r="U22" s="11">
        <v>10.18</v>
      </c>
      <c r="V22" s="12">
        <f t="shared" si="9"/>
        <v>10.18</v>
      </c>
      <c r="W22" s="80">
        <v>11.3</v>
      </c>
      <c r="X22" s="89">
        <v>11.3</v>
      </c>
      <c r="Y22" s="6">
        <f t="shared" si="3"/>
        <v>11.3</v>
      </c>
      <c r="Z22" s="89">
        <v>7.9</v>
      </c>
      <c r="AA22" s="89">
        <v>7.9</v>
      </c>
      <c r="AB22" s="6">
        <f t="shared" si="7"/>
        <v>7.9</v>
      </c>
      <c r="AC22" s="13">
        <v>10.44</v>
      </c>
      <c r="AD22" s="64" t="s">
        <v>44</v>
      </c>
    </row>
    <row r="23" spans="1:30" ht="12.75">
      <c r="A23" s="7" t="s">
        <v>48</v>
      </c>
      <c r="B23" s="32" t="s">
        <v>9</v>
      </c>
      <c r="C23" s="32" t="s">
        <v>9</v>
      </c>
      <c r="D23" s="70" t="s">
        <v>9</v>
      </c>
      <c r="E23" s="55">
        <v>305.56</v>
      </c>
      <c r="F23" s="8">
        <v>386</v>
      </c>
      <c r="G23" s="10">
        <f t="shared" si="0"/>
        <v>345.78</v>
      </c>
      <c r="H23" s="55">
        <v>257.25</v>
      </c>
      <c r="I23" s="55">
        <v>394.5</v>
      </c>
      <c r="J23" s="10">
        <f t="shared" si="2"/>
        <v>325.875</v>
      </c>
      <c r="K23" s="8">
        <v>195</v>
      </c>
      <c r="L23" s="8">
        <v>245</v>
      </c>
      <c r="M23" s="10">
        <f>(L23+K23)/2</f>
        <v>220</v>
      </c>
      <c r="N23" s="99">
        <v>362.5</v>
      </c>
      <c r="O23" s="79">
        <v>509.5</v>
      </c>
      <c r="P23" s="10">
        <f>(O23+N23)/2</f>
        <v>436</v>
      </c>
      <c r="Q23" s="8">
        <v>125.5</v>
      </c>
      <c r="R23" s="8">
        <v>499.75</v>
      </c>
      <c r="S23" s="10">
        <f t="shared" si="11"/>
        <v>312.625</v>
      </c>
      <c r="T23" s="57">
        <v>188.96</v>
      </c>
      <c r="U23" s="11">
        <v>278.45</v>
      </c>
      <c r="V23" s="12">
        <f t="shared" si="9"/>
        <v>233.70499999999998</v>
      </c>
      <c r="W23" s="11">
        <v>419</v>
      </c>
      <c r="X23" s="11">
        <v>429</v>
      </c>
      <c r="Y23" s="6">
        <f t="shared" si="3"/>
        <v>424</v>
      </c>
      <c r="Z23" s="89">
        <v>195</v>
      </c>
      <c r="AA23" s="89">
        <v>219</v>
      </c>
      <c r="AB23" s="6">
        <f t="shared" si="7"/>
        <v>207</v>
      </c>
      <c r="AC23" s="13">
        <v>328.28</v>
      </c>
      <c r="AD23" s="64" t="s">
        <v>44</v>
      </c>
    </row>
    <row r="24" spans="1:30" ht="12.75">
      <c r="A24" s="7" t="s">
        <v>31</v>
      </c>
      <c r="B24" s="69" t="s">
        <v>9</v>
      </c>
      <c r="C24" s="32" t="s">
        <v>9</v>
      </c>
      <c r="D24" s="70" t="s">
        <v>9</v>
      </c>
      <c r="E24" s="55">
        <v>33.9</v>
      </c>
      <c r="F24" s="31">
        <v>44.6</v>
      </c>
      <c r="G24" s="10">
        <f>(F24+E24)/2</f>
        <v>39.25</v>
      </c>
      <c r="H24" s="55">
        <v>23.99</v>
      </c>
      <c r="I24" s="55">
        <v>30.95</v>
      </c>
      <c r="J24" s="10">
        <f t="shared" si="2"/>
        <v>27.47</v>
      </c>
      <c r="K24" s="55">
        <v>17.6</v>
      </c>
      <c r="L24" s="55">
        <v>30.75</v>
      </c>
      <c r="M24" s="10">
        <f t="shared" si="5"/>
        <v>24.175</v>
      </c>
      <c r="N24" s="55">
        <v>35.4</v>
      </c>
      <c r="O24" s="55">
        <v>40.5</v>
      </c>
      <c r="P24" s="10">
        <f t="shared" si="10"/>
        <v>37.95</v>
      </c>
      <c r="Q24" s="8">
        <v>31.15</v>
      </c>
      <c r="R24" s="8">
        <v>31.48</v>
      </c>
      <c r="S24" s="10">
        <f t="shared" si="11"/>
        <v>31.314999999999998</v>
      </c>
      <c r="T24" s="11">
        <v>26.25</v>
      </c>
      <c r="U24" s="11">
        <v>30.87</v>
      </c>
      <c r="V24" s="12">
        <f t="shared" si="9"/>
        <v>28.560000000000002</v>
      </c>
      <c r="W24" s="57">
        <v>15.45</v>
      </c>
      <c r="X24" s="89">
        <v>33.45</v>
      </c>
      <c r="Y24" s="6">
        <f t="shared" si="3"/>
        <v>24.450000000000003</v>
      </c>
      <c r="Z24" s="89">
        <v>24.95</v>
      </c>
      <c r="AA24" s="89">
        <v>31.45</v>
      </c>
      <c r="AB24" s="6">
        <f t="shared" si="7"/>
        <v>28.2</v>
      </c>
      <c r="AC24" s="13">
        <v>26.54</v>
      </c>
      <c r="AD24" s="64" t="s">
        <v>44</v>
      </c>
    </row>
    <row r="25" spans="1:30" ht="12.75">
      <c r="A25" s="7" t="s">
        <v>32</v>
      </c>
      <c r="B25" s="69" t="s">
        <v>9</v>
      </c>
      <c r="C25" s="32" t="s">
        <v>9</v>
      </c>
      <c r="D25" s="70" t="s">
        <v>9</v>
      </c>
      <c r="E25" s="55">
        <v>42.11</v>
      </c>
      <c r="F25" s="55">
        <v>44.33</v>
      </c>
      <c r="G25" s="10">
        <f t="shared" si="0"/>
        <v>43.22</v>
      </c>
      <c r="H25" s="55">
        <v>36.66</v>
      </c>
      <c r="I25" s="55">
        <v>63.22</v>
      </c>
      <c r="J25" s="10">
        <f t="shared" si="2"/>
        <v>49.94</v>
      </c>
      <c r="K25" s="74">
        <v>30</v>
      </c>
      <c r="L25" s="31">
        <v>65.5</v>
      </c>
      <c r="M25" s="10">
        <f t="shared" si="5"/>
        <v>47.75</v>
      </c>
      <c r="N25" s="55">
        <v>35.2</v>
      </c>
      <c r="O25" s="55">
        <v>40.8</v>
      </c>
      <c r="P25" s="10">
        <f t="shared" si="10"/>
        <v>38</v>
      </c>
      <c r="Q25" s="8">
        <v>30.06</v>
      </c>
      <c r="R25" s="8">
        <v>48.83</v>
      </c>
      <c r="S25" s="10">
        <f t="shared" si="11"/>
        <v>39.445</v>
      </c>
      <c r="T25" s="89">
        <v>34.99</v>
      </c>
      <c r="U25" s="89">
        <v>76.29</v>
      </c>
      <c r="V25" s="12">
        <f t="shared" si="9"/>
        <v>55.64</v>
      </c>
      <c r="W25" s="89">
        <v>38.78</v>
      </c>
      <c r="X25" s="89">
        <v>64.88</v>
      </c>
      <c r="Y25" s="6">
        <f t="shared" si="3"/>
        <v>51.83</v>
      </c>
      <c r="Z25" s="89">
        <v>35.5</v>
      </c>
      <c r="AA25" s="89">
        <v>49.67</v>
      </c>
      <c r="AB25" s="6">
        <f t="shared" si="7"/>
        <v>42.585</v>
      </c>
      <c r="AC25" s="13">
        <v>37.44</v>
      </c>
      <c r="AD25" s="64" t="s">
        <v>44</v>
      </c>
    </row>
    <row r="26" spans="1:30" ht="12.75">
      <c r="A26" s="7" t="s">
        <v>33</v>
      </c>
      <c r="B26" s="32" t="s">
        <v>9</v>
      </c>
      <c r="C26" s="32" t="s">
        <v>9</v>
      </c>
      <c r="D26" s="70" t="s">
        <v>9</v>
      </c>
      <c r="E26" s="55">
        <v>26.66</v>
      </c>
      <c r="F26" s="8">
        <v>48.11</v>
      </c>
      <c r="G26" s="10">
        <f t="shared" si="0"/>
        <v>37.385</v>
      </c>
      <c r="H26" s="55">
        <v>24.99</v>
      </c>
      <c r="I26" s="55">
        <v>52.49</v>
      </c>
      <c r="J26" s="10">
        <f t="shared" si="2"/>
        <v>38.74</v>
      </c>
      <c r="K26" s="74">
        <v>20.33</v>
      </c>
      <c r="L26" s="55">
        <v>37.78</v>
      </c>
      <c r="M26" s="10">
        <f t="shared" si="5"/>
        <v>29.055</v>
      </c>
      <c r="N26" s="55">
        <v>24.3</v>
      </c>
      <c r="O26" s="31">
        <v>52</v>
      </c>
      <c r="P26" s="10">
        <f t="shared" si="10"/>
        <v>38.15</v>
      </c>
      <c r="Q26" s="8">
        <v>20.83</v>
      </c>
      <c r="R26" s="8">
        <v>45.28</v>
      </c>
      <c r="S26" s="10">
        <f t="shared" si="11"/>
        <v>33.055</v>
      </c>
      <c r="T26" s="89">
        <v>38.49</v>
      </c>
      <c r="U26" s="89">
        <v>51.32</v>
      </c>
      <c r="V26" s="12">
        <f t="shared" si="9"/>
        <v>44.905</v>
      </c>
      <c r="W26" s="89">
        <v>23</v>
      </c>
      <c r="X26" s="89">
        <v>46.53</v>
      </c>
      <c r="Y26" s="6">
        <f t="shared" si="3"/>
        <v>34.765</v>
      </c>
      <c r="Z26" s="89">
        <v>25.5</v>
      </c>
      <c r="AA26" s="89">
        <v>25.5</v>
      </c>
      <c r="AB26" s="6">
        <f t="shared" si="7"/>
        <v>25.5</v>
      </c>
      <c r="AC26" s="13">
        <v>25.93</v>
      </c>
      <c r="AD26" s="64" t="s">
        <v>44</v>
      </c>
    </row>
    <row r="27" spans="1:30" ht="12.75">
      <c r="A27" s="7" t="s">
        <v>34</v>
      </c>
      <c r="B27" s="32" t="s">
        <v>9</v>
      </c>
      <c r="C27" s="32" t="s">
        <v>9</v>
      </c>
      <c r="D27" s="70" t="s">
        <v>9</v>
      </c>
      <c r="E27" s="55">
        <v>26.55</v>
      </c>
      <c r="F27" s="8">
        <v>33.22</v>
      </c>
      <c r="G27" s="10">
        <f t="shared" si="0"/>
        <v>29.884999999999998</v>
      </c>
      <c r="H27" s="74">
        <v>18.77</v>
      </c>
      <c r="I27" s="55">
        <v>55.54</v>
      </c>
      <c r="J27" s="10">
        <f t="shared" si="2"/>
        <v>37.155</v>
      </c>
      <c r="K27" s="55">
        <v>20.11</v>
      </c>
      <c r="L27" s="55">
        <v>50</v>
      </c>
      <c r="M27" s="10">
        <f t="shared" si="5"/>
        <v>35.055</v>
      </c>
      <c r="N27" s="55">
        <v>24.2</v>
      </c>
      <c r="O27" s="31">
        <v>65.67</v>
      </c>
      <c r="P27" s="10">
        <f t="shared" si="10"/>
        <v>44.935</v>
      </c>
      <c r="Q27" s="8">
        <v>20.83</v>
      </c>
      <c r="R27" s="8">
        <v>59.93</v>
      </c>
      <c r="S27" s="10">
        <f t="shared" si="11"/>
        <v>40.379999999999995</v>
      </c>
      <c r="T27" s="89">
        <v>41.88</v>
      </c>
      <c r="U27" s="89">
        <v>62.77</v>
      </c>
      <c r="V27" s="12">
        <f t="shared" si="9"/>
        <v>52.325</v>
      </c>
      <c r="W27" s="89">
        <v>21.67</v>
      </c>
      <c r="X27" s="89">
        <v>62.4</v>
      </c>
      <c r="Y27" s="6">
        <f t="shared" si="3"/>
        <v>42.035</v>
      </c>
      <c r="Z27" s="89">
        <v>24.75</v>
      </c>
      <c r="AA27" s="89">
        <v>64.88</v>
      </c>
      <c r="AB27" s="6">
        <f t="shared" si="7"/>
        <v>44.815</v>
      </c>
      <c r="AC27" s="13">
        <v>28.16</v>
      </c>
      <c r="AD27" s="64" t="s">
        <v>44</v>
      </c>
    </row>
    <row r="28" spans="1:30" ht="12.75">
      <c r="A28" s="7" t="s">
        <v>47</v>
      </c>
      <c r="B28" s="9">
        <v>30</v>
      </c>
      <c r="C28" s="9">
        <v>30</v>
      </c>
      <c r="D28" s="30">
        <f t="shared" si="4"/>
        <v>30</v>
      </c>
      <c r="E28" s="8">
        <v>37.25</v>
      </c>
      <c r="F28" s="31">
        <v>77.78</v>
      </c>
      <c r="G28" s="10">
        <f t="shared" si="0"/>
        <v>57.515</v>
      </c>
      <c r="H28" s="55">
        <v>23.49</v>
      </c>
      <c r="I28" s="55">
        <v>73.09</v>
      </c>
      <c r="J28" s="10">
        <f t="shared" si="2"/>
        <v>48.29</v>
      </c>
      <c r="K28" s="55">
        <v>66.44</v>
      </c>
      <c r="L28" s="55">
        <v>75.75</v>
      </c>
      <c r="M28" s="10">
        <f t="shared" si="5"/>
        <v>71.095</v>
      </c>
      <c r="N28" s="74">
        <v>22.9</v>
      </c>
      <c r="O28" s="55">
        <v>69.56</v>
      </c>
      <c r="P28" s="10">
        <f t="shared" si="10"/>
        <v>46.230000000000004</v>
      </c>
      <c r="Q28" s="8">
        <v>25.88</v>
      </c>
      <c r="R28" s="8">
        <v>69.89</v>
      </c>
      <c r="S28" s="10">
        <f t="shared" si="11"/>
        <v>47.885</v>
      </c>
      <c r="T28" s="89">
        <v>25.42</v>
      </c>
      <c r="U28" s="89">
        <v>77.68</v>
      </c>
      <c r="V28" s="12">
        <f t="shared" si="9"/>
        <v>51.550000000000004</v>
      </c>
      <c r="W28" s="89">
        <v>62</v>
      </c>
      <c r="X28" s="89">
        <v>66</v>
      </c>
      <c r="Y28" s="6">
        <f t="shared" si="3"/>
        <v>64</v>
      </c>
      <c r="Z28" s="89">
        <v>67.2</v>
      </c>
      <c r="AA28" s="89">
        <v>69.78</v>
      </c>
      <c r="AB28" s="6">
        <f t="shared" si="7"/>
        <v>68.49000000000001</v>
      </c>
      <c r="AC28" s="13">
        <v>33.07</v>
      </c>
      <c r="AD28" s="64">
        <f aca="true" t="shared" si="12" ref="AD28:AD34">(D28/AC28*100-100)</f>
        <v>-9.28333837314787</v>
      </c>
    </row>
    <row r="29" spans="1:30" ht="12.75">
      <c r="A29" s="7" t="s">
        <v>35</v>
      </c>
      <c r="B29" s="75">
        <v>20</v>
      </c>
      <c r="C29" s="9">
        <v>23</v>
      </c>
      <c r="D29" s="30">
        <f t="shared" si="4"/>
        <v>21.5</v>
      </c>
      <c r="E29" s="8">
        <v>44.8</v>
      </c>
      <c r="F29" s="8">
        <v>49.4</v>
      </c>
      <c r="G29" s="10">
        <f t="shared" si="0"/>
        <v>47.099999999999994</v>
      </c>
      <c r="H29" s="55">
        <v>37.9</v>
      </c>
      <c r="I29" s="55">
        <v>51.9</v>
      </c>
      <c r="J29" s="10">
        <f t="shared" si="2"/>
        <v>44.9</v>
      </c>
      <c r="K29" s="55">
        <v>45</v>
      </c>
      <c r="L29" s="55">
        <v>46.6</v>
      </c>
      <c r="M29" s="10">
        <f t="shared" si="5"/>
        <v>45.8</v>
      </c>
      <c r="N29" s="55">
        <v>39.6</v>
      </c>
      <c r="O29" s="31">
        <v>56.6</v>
      </c>
      <c r="P29" s="10">
        <f t="shared" si="10"/>
        <v>48.1</v>
      </c>
      <c r="Q29" s="8">
        <v>49.95</v>
      </c>
      <c r="R29" s="8">
        <v>49.95</v>
      </c>
      <c r="S29" s="10">
        <f t="shared" si="11"/>
        <v>49.95</v>
      </c>
      <c r="T29" s="89">
        <v>50.29</v>
      </c>
      <c r="U29" s="89">
        <v>50.29</v>
      </c>
      <c r="V29" s="12">
        <f t="shared" si="9"/>
        <v>50.29</v>
      </c>
      <c r="W29" s="11">
        <v>32.9</v>
      </c>
      <c r="X29" s="89">
        <v>46.9</v>
      </c>
      <c r="Y29" s="6">
        <f t="shared" si="3"/>
        <v>39.9</v>
      </c>
      <c r="Z29" s="89">
        <v>57.2</v>
      </c>
      <c r="AA29" s="89">
        <v>57.2</v>
      </c>
      <c r="AB29" s="6">
        <f t="shared" si="7"/>
        <v>57.2</v>
      </c>
      <c r="AC29" s="13">
        <v>33.81</v>
      </c>
      <c r="AD29" s="64">
        <f t="shared" si="12"/>
        <v>-36.40934634723455</v>
      </c>
    </row>
    <row r="30" spans="1:30" ht="22.5">
      <c r="A30" s="7" t="s">
        <v>36</v>
      </c>
      <c r="B30" s="75">
        <v>15</v>
      </c>
      <c r="C30" s="9">
        <v>17</v>
      </c>
      <c r="D30" s="30">
        <f t="shared" si="4"/>
        <v>16</v>
      </c>
      <c r="E30" s="8">
        <v>39.9</v>
      </c>
      <c r="F30" s="8">
        <v>49.9</v>
      </c>
      <c r="G30" s="10">
        <f t="shared" si="0"/>
        <v>44.9</v>
      </c>
      <c r="H30" s="55">
        <v>46.9</v>
      </c>
      <c r="I30" s="55">
        <v>49.8</v>
      </c>
      <c r="J30" s="10">
        <f t="shared" si="2"/>
        <v>48.349999999999994</v>
      </c>
      <c r="K30" s="55">
        <v>38.8</v>
      </c>
      <c r="L30" s="55">
        <v>38.8</v>
      </c>
      <c r="M30" s="10">
        <f>(L30+K30)/2</f>
        <v>38.8</v>
      </c>
      <c r="N30" s="55">
        <v>48.2</v>
      </c>
      <c r="O30" s="55">
        <v>51</v>
      </c>
      <c r="P30" s="10">
        <f t="shared" si="10"/>
        <v>49.6</v>
      </c>
      <c r="Q30" s="11">
        <v>39.95</v>
      </c>
      <c r="R30" s="11">
        <v>39.95</v>
      </c>
      <c r="S30" s="10">
        <f t="shared" si="11"/>
        <v>39.95</v>
      </c>
      <c r="T30" s="89">
        <v>52.48</v>
      </c>
      <c r="U30" s="31">
        <v>52.48</v>
      </c>
      <c r="V30" s="12">
        <f t="shared" si="9"/>
        <v>52.48</v>
      </c>
      <c r="W30" s="89">
        <v>36.9</v>
      </c>
      <c r="X30" s="89">
        <v>36.9</v>
      </c>
      <c r="Y30" s="6">
        <f t="shared" si="3"/>
        <v>36.9</v>
      </c>
      <c r="Z30" s="89">
        <v>32.8</v>
      </c>
      <c r="AA30" s="89">
        <v>32.8</v>
      </c>
      <c r="AB30" s="6">
        <f t="shared" si="7"/>
        <v>32.8</v>
      </c>
      <c r="AC30" s="13">
        <v>33.45</v>
      </c>
      <c r="AD30" s="64">
        <f t="shared" si="12"/>
        <v>-52.167414050822124</v>
      </c>
    </row>
    <row r="31" spans="1:30" ht="12.75">
      <c r="A31" s="7" t="s">
        <v>37</v>
      </c>
      <c r="B31" s="75">
        <v>18</v>
      </c>
      <c r="C31" s="9">
        <v>20</v>
      </c>
      <c r="D31" s="30">
        <f t="shared" si="4"/>
        <v>19</v>
      </c>
      <c r="E31" s="8">
        <v>46.6</v>
      </c>
      <c r="F31" s="8">
        <v>46.6</v>
      </c>
      <c r="G31" s="10">
        <f t="shared" si="0"/>
        <v>46.6</v>
      </c>
      <c r="H31" s="55">
        <v>29.9</v>
      </c>
      <c r="I31" s="55">
        <v>42.9</v>
      </c>
      <c r="J31" s="10">
        <f>(I31+H31)/2</f>
        <v>36.4</v>
      </c>
      <c r="K31" s="55">
        <v>38.6</v>
      </c>
      <c r="L31" s="55">
        <v>38.6</v>
      </c>
      <c r="M31" s="10">
        <f t="shared" si="5"/>
        <v>38.6</v>
      </c>
      <c r="N31" s="55">
        <v>51</v>
      </c>
      <c r="O31" s="31">
        <v>51</v>
      </c>
      <c r="P31" s="10">
        <f t="shared" si="10"/>
        <v>51</v>
      </c>
      <c r="Q31" s="8">
        <v>39.95</v>
      </c>
      <c r="R31" s="8">
        <v>39.95</v>
      </c>
      <c r="S31" s="10">
        <f t="shared" si="11"/>
        <v>39.95</v>
      </c>
      <c r="T31" s="89">
        <v>48.29</v>
      </c>
      <c r="U31" s="80">
        <v>52.49</v>
      </c>
      <c r="V31" s="12">
        <f t="shared" si="9"/>
        <v>50.39</v>
      </c>
      <c r="W31" s="89">
        <v>36.9</v>
      </c>
      <c r="X31" s="89">
        <v>36.9</v>
      </c>
      <c r="Y31" s="6">
        <f t="shared" si="3"/>
        <v>36.9</v>
      </c>
      <c r="Z31" s="89">
        <v>26.8</v>
      </c>
      <c r="AA31" s="89">
        <v>26.8</v>
      </c>
      <c r="AB31" s="6">
        <f t="shared" si="7"/>
        <v>26.8</v>
      </c>
      <c r="AC31" s="13">
        <v>36.37</v>
      </c>
      <c r="AD31" s="64">
        <f t="shared" si="12"/>
        <v>-47.75914215012372</v>
      </c>
    </row>
    <row r="32" spans="1:30" ht="12.75">
      <c r="A32" s="7" t="s">
        <v>38</v>
      </c>
      <c r="B32" s="75">
        <v>18</v>
      </c>
      <c r="C32" s="9">
        <v>21</v>
      </c>
      <c r="D32" s="30">
        <f t="shared" si="4"/>
        <v>19.5</v>
      </c>
      <c r="E32" s="8">
        <v>37.3</v>
      </c>
      <c r="F32" s="8">
        <v>43.4</v>
      </c>
      <c r="G32" s="10">
        <f t="shared" si="0"/>
        <v>40.349999999999994</v>
      </c>
      <c r="H32" s="55">
        <v>32.9</v>
      </c>
      <c r="I32" s="31">
        <v>57.33</v>
      </c>
      <c r="J32" s="10">
        <f t="shared" si="2"/>
        <v>45.114999999999995</v>
      </c>
      <c r="K32" s="55">
        <v>32.6</v>
      </c>
      <c r="L32" s="55">
        <v>34.9</v>
      </c>
      <c r="M32" s="10">
        <f t="shared" si="5"/>
        <v>33.75</v>
      </c>
      <c r="N32" s="55">
        <v>35.6</v>
      </c>
      <c r="O32" s="55">
        <v>40.2</v>
      </c>
      <c r="P32" s="10">
        <f t="shared" si="10"/>
        <v>37.900000000000006</v>
      </c>
      <c r="Q32" s="8">
        <v>35.55</v>
      </c>
      <c r="R32" s="8">
        <v>35.55</v>
      </c>
      <c r="S32" s="10">
        <f t="shared" si="11"/>
        <v>35.55</v>
      </c>
      <c r="T32" s="11">
        <v>51.34</v>
      </c>
      <c r="U32" s="80">
        <v>51.34</v>
      </c>
      <c r="V32" s="12">
        <f t="shared" si="9"/>
        <v>51.34</v>
      </c>
      <c r="W32" s="89">
        <v>32.9</v>
      </c>
      <c r="X32" s="89">
        <v>32.9</v>
      </c>
      <c r="Y32" s="6">
        <f t="shared" si="3"/>
        <v>32.9</v>
      </c>
      <c r="Z32" s="89">
        <v>33.6</v>
      </c>
      <c r="AA32" s="89">
        <v>33.6</v>
      </c>
      <c r="AB32" s="6">
        <f t="shared" si="7"/>
        <v>33.6</v>
      </c>
      <c r="AC32" s="13">
        <v>30.81</v>
      </c>
      <c r="AD32" s="64">
        <f t="shared" si="12"/>
        <v>-36.70886075949367</v>
      </c>
    </row>
    <row r="33" spans="1:30" ht="12.75">
      <c r="A33" s="36" t="s">
        <v>50</v>
      </c>
      <c r="B33" s="76">
        <v>15</v>
      </c>
      <c r="C33" s="37">
        <v>17</v>
      </c>
      <c r="D33" s="38">
        <f t="shared" si="4"/>
        <v>16</v>
      </c>
      <c r="E33" s="44">
        <v>27.2</v>
      </c>
      <c r="F33" s="101">
        <v>49.9</v>
      </c>
      <c r="G33" s="46">
        <f t="shared" si="0"/>
        <v>38.55</v>
      </c>
      <c r="H33" s="88">
        <v>24.9</v>
      </c>
      <c r="I33" s="88">
        <v>24.9</v>
      </c>
      <c r="J33" s="46">
        <f t="shared" si="2"/>
        <v>24.9</v>
      </c>
      <c r="K33" s="88">
        <v>29</v>
      </c>
      <c r="L33" s="88">
        <v>29</v>
      </c>
      <c r="M33" s="46">
        <f t="shared" si="5"/>
        <v>29</v>
      </c>
      <c r="N33" s="88">
        <v>25.6</v>
      </c>
      <c r="O33" s="88">
        <v>25.6</v>
      </c>
      <c r="P33" s="46">
        <f t="shared" si="10"/>
        <v>25.6</v>
      </c>
      <c r="Q33" s="44">
        <v>28.55</v>
      </c>
      <c r="R33" s="88">
        <v>28.55</v>
      </c>
      <c r="S33" s="46">
        <f t="shared" si="11"/>
        <v>28.55</v>
      </c>
      <c r="T33" s="92">
        <v>19.94</v>
      </c>
      <c r="U33" s="92">
        <v>19.94</v>
      </c>
      <c r="V33" s="42">
        <f t="shared" si="9"/>
        <v>19.94</v>
      </c>
      <c r="W33" s="92">
        <v>22.6</v>
      </c>
      <c r="X33" s="92">
        <v>22.6</v>
      </c>
      <c r="Y33" s="6">
        <f t="shared" si="3"/>
        <v>22.6</v>
      </c>
      <c r="Z33" s="92">
        <v>25.4</v>
      </c>
      <c r="AA33" s="92">
        <v>25.4</v>
      </c>
      <c r="AB33" s="6">
        <f t="shared" si="7"/>
        <v>25.4</v>
      </c>
      <c r="AC33" s="39" t="s">
        <v>44</v>
      </c>
      <c r="AD33" s="64" t="s">
        <v>44</v>
      </c>
    </row>
    <row r="34" spans="1:30" ht="13.5" thickBot="1">
      <c r="A34" s="15" t="s">
        <v>39</v>
      </c>
      <c r="B34" s="103">
        <v>30</v>
      </c>
      <c r="C34" s="16">
        <v>35</v>
      </c>
      <c r="D34" s="17">
        <f t="shared" si="4"/>
        <v>32.5</v>
      </c>
      <c r="E34" s="45">
        <v>42.9</v>
      </c>
      <c r="F34" s="102">
        <v>109.8</v>
      </c>
      <c r="G34" s="17">
        <f t="shared" si="0"/>
        <v>76.35</v>
      </c>
      <c r="H34" s="98">
        <v>39.9</v>
      </c>
      <c r="I34" s="98">
        <v>99.9</v>
      </c>
      <c r="J34" s="17">
        <f t="shared" si="2"/>
        <v>69.9</v>
      </c>
      <c r="K34" s="104">
        <v>29.9</v>
      </c>
      <c r="L34" s="45">
        <v>77</v>
      </c>
      <c r="M34" s="17">
        <f t="shared" si="5"/>
        <v>53.45</v>
      </c>
      <c r="N34" s="98">
        <v>49.4</v>
      </c>
      <c r="O34" s="98">
        <v>107.5</v>
      </c>
      <c r="P34" s="17">
        <f t="shared" si="10"/>
        <v>78.45</v>
      </c>
      <c r="Q34" s="45">
        <v>33.95</v>
      </c>
      <c r="R34" s="45">
        <v>94.95</v>
      </c>
      <c r="S34" s="17">
        <f t="shared" si="11"/>
        <v>64.45</v>
      </c>
      <c r="T34" s="47">
        <v>41.89</v>
      </c>
      <c r="U34" s="93">
        <v>100.79</v>
      </c>
      <c r="V34" s="43">
        <f t="shared" si="9"/>
        <v>71.34</v>
      </c>
      <c r="W34" s="93">
        <v>37.7</v>
      </c>
      <c r="X34" s="93">
        <v>89.9</v>
      </c>
      <c r="Y34" s="43">
        <f t="shared" si="3"/>
        <v>63.800000000000004</v>
      </c>
      <c r="Z34" s="93">
        <v>32</v>
      </c>
      <c r="AA34" s="93">
        <v>80.9</v>
      </c>
      <c r="AB34" s="43">
        <f t="shared" si="7"/>
        <v>56.45</v>
      </c>
      <c r="AC34" s="53">
        <v>52.24</v>
      </c>
      <c r="AD34" s="73">
        <f t="shared" si="12"/>
        <v>-37.78713629402757</v>
      </c>
    </row>
    <row r="35" spans="1:37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1"/>
      <c r="AF35" s="2"/>
      <c r="AG35" s="2"/>
      <c r="AH35" s="23"/>
      <c r="AI35" s="23"/>
      <c r="AJ35" s="24"/>
      <c r="AK35" s="24"/>
    </row>
    <row r="36" spans="1:30" ht="12.75">
      <c r="A36" s="25" t="s">
        <v>42</v>
      </c>
      <c r="B36" s="25"/>
      <c r="C36" s="25"/>
      <c r="D36" s="25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ht="12.75">
      <c r="A37" s="66" t="s">
        <v>43</v>
      </c>
      <c r="B37" s="66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</row>
    <row r="38" spans="1:30" ht="12.75">
      <c r="A38" s="28"/>
      <c r="B38" s="28"/>
      <c r="C38" s="28"/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12.75">
      <c r="A39" s="28"/>
      <c r="B39" s="28"/>
      <c r="C39" s="28"/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</sheetData>
  <sheetProtection/>
  <mergeCells count="18">
    <mergeCell ref="AD11:AD12"/>
    <mergeCell ref="AD13:AD14"/>
    <mergeCell ref="B3:D5"/>
    <mergeCell ref="AD3:AD6"/>
    <mergeCell ref="AC3:AC6"/>
    <mergeCell ref="AC11:AC12"/>
    <mergeCell ref="AC13:AC14"/>
    <mergeCell ref="N5:P5"/>
    <mergeCell ref="A1:AD2"/>
    <mergeCell ref="A3:A6"/>
    <mergeCell ref="Q5:S5"/>
    <mergeCell ref="T5:V5"/>
    <mergeCell ref="K5:M5"/>
    <mergeCell ref="E3:AB4"/>
    <mergeCell ref="W5:Y5"/>
    <mergeCell ref="Z5:AB5"/>
    <mergeCell ref="E5:G5"/>
    <mergeCell ref="H5:J5"/>
  </mergeCells>
  <printOptions horizontalCentered="1"/>
  <pageMargins left="0.2755905511811024" right="0.2755905511811024" top="0.17" bottom="0" header="0.5118110236220472" footer="0.31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</dc:creator>
  <cp:keywords/>
  <dc:description/>
  <cp:lastModifiedBy>Feclisova</cp:lastModifiedBy>
  <cp:lastPrinted>2014-05-28T05:56:56Z</cp:lastPrinted>
  <dcterms:created xsi:type="dcterms:W3CDTF">2010-08-16T11:54:56Z</dcterms:created>
  <dcterms:modified xsi:type="dcterms:W3CDTF">2014-05-28T05:57:43Z</dcterms:modified>
  <cp:category/>
  <cp:version/>
  <cp:contentType/>
  <cp:contentStatus/>
</cp:coreProperties>
</file>