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<sst xmlns="http://schemas.openxmlformats.org/spreadsheetml/2006/main" count="157" uniqueCount="59">
  <si>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</si>
  <si>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</si>
  <si>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</si>
  <si>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</si>
  <si>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</si>
  <si>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</si>
  <si>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</si>
  <si>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</si>
  <si>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</si>
  <si>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</si>
  <si>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</si>
  <si>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</si>
  <si>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</si>
  <si>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</si>
  <si>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</si>
  <si>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</si>
  <si>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</si>
  <si>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</si>
  <si>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</si>
  <si>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</si>
  <si>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</si>
  <si>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</si>
  <si>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</si>
  <si>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</si>
  <si>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</si>
  <si>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</si>
  <si>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</si>
  <si>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</si>
  <si>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</si>
  <si>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</si>
  <si>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</si>
  <si>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</si>
  <si>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</si>
  <si>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</si>
  <si>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</si>
  <si>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</si>
  <si>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</si>
  <si>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</si>
  <si>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</si>
  <si>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</si>
  <si>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</si>
  <si>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</si>
  <si>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</si>
  <si>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</si>
  <si>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</si>
  <si>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</si>
  <si>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</si>
  <si>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</si>
  <si>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</si>
  <si>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</si>
  <si>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</si>
  <si>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</si>
  <si>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</si>
  <si>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</si>
  <si>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</si>
  <si>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</si>
  <si>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05.12.2014 г. </t>
  </si>
  <si>
    <t>Цены на ярмарках выходного дня 06.12.2014 г., руб.</t>
  </si>
  <si>
    <t>Цены по данным Рязаньстата, руб на 08.12.14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</si>
</sst>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25" borderId="32" xfId="0" applyNumberFormat="1" applyFont="1" applyFill="1" applyBorder="1" applyAlignment="1">
      <alignment/>
    </xf>
    <xf numFmtId="2" fontId="20" fillId="25" borderId="32" xfId="0" applyNumberFormat="1" applyFont="1" applyFill="1" applyBorder="1" applyAlignment="1">
      <alignment horizontal="right"/>
    </xf>
    <xf numFmtId="2" fontId="19" fillId="0" borderId="32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wrapText="1"/>
    </xf>
    <xf numFmtId="2" fontId="20" fillId="0" borderId="34" xfId="0" applyNumberFormat="1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/>
    </xf>
    <xf numFmtId="2" fontId="20" fillId="0" borderId="35" xfId="0" applyNumberFormat="1" applyFont="1" applyFill="1" applyBorder="1" applyAlignment="1">
      <alignment/>
    </xf>
    <xf numFmtId="2" fontId="19" fillId="0" borderId="35" xfId="0" applyNumberFormat="1" applyFont="1" applyFill="1" applyBorder="1" applyAlignment="1">
      <alignment/>
    </xf>
    <xf numFmtId="2" fontId="20" fillId="25" borderId="35" xfId="0" applyNumberFormat="1" applyFont="1" applyFill="1" applyBorder="1" applyAlignment="1">
      <alignment/>
    </xf>
    <xf numFmtId="2" fontId="20" fillId="0" borderId="35" xfId="0" applyNumberFormat="1" applyFont="1" applyFill="1" applyBorder="1" applyAlignment="1">
      <alignment horizontal="right"/>
    </xf>
    <xf numFmtId="2" fontId="19" fillId="0" borderId="35" xfId="0" applyNumberFormat="1" applyFont="1" applyFill="1" applyBorder="1" applyAlignment="1">
      <alignment horizontal="right"/>
    </xf>
    <xf numFmtId="2" fontId="20" fillId="25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0" borderId="3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6" borderId="25" xfId="0" applyNumberFormat="1" applyFont="1" applyFill="1" applyBorder="1" applyAlignment="1">
      <alignment/>
    </xf>
    <xf numFmtId="2" fontId="20" fillId="27" borderId="26" xfId="0" applyNumberFormat="1" applyFont="1" applyFill="1" applyBorder="1" applyAlignment="1">
      <alignment/>
    </xf>
    <xf numFmtId="2" fontId="19" fillId="0" borderId="37" xfId="0" applyNumberFormat="1" applyFont="1" applyFill="1" applyBorder="1" applyAlignment="1">
      <alignment/>
    </xf>
    <xf numFmtId="164" fontId="20" fillId="0" borderId="38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7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27" borderId="21" xfId="0" applyNumberFormat="1" applyFont="1" applyFill="1" applyBorder="1" applyAlignment="1">
      <alignment horizontal="right"/>
    </xf>
    <xf numFmtId="2" fontId="31" fillId="0" borderId="39" xfId="0" applyNumberFormat="1" applyFont="1" applyFill="1" applyBorder="1" applyAlignment="1">
      <alignment horizontal="center"/>
    </xf>
    <xf numFmtId="2" fontId="20" fillId="31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1" borderId="32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4" borderId="25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1" borderId="35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 horizontal="right"/>
    </xf>
    <xf numFmtId="2" fontId="20" fillId="32" borderId="25" xfId="0" applyNumberFormat="1" applyFont="1" applyFill="1" applyBorder="1" applyAlignment="1">
      <alignment/>
    </xf>
    <xf numFmtId="2" fontId="20" fillId="37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8" borderId="26" xfId="0" applyNumberFormat="1" applyFont="1" applyFill="1" applyBorder="1" applyAlignment="1">
      <alignment/>
    </xf>
    <xf numFmtId="2" fontId="20" fillId="37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/>
    </xf>
    <xf numFmtId="2" fontId="20" fillId="39" borderId="40" xfId="0" applyNumberFormat="1" applyFont="1" applyFill="1" applyBorder="1" applyAlignment="1">
      <alignment/>
    </xf>
    <xf numFmtId="2" fontId="20" fillId="36" borderId="41" xfId="0" applyNumberFormat="1" applyFont="1" applyFill="1" applyBorder="1" applyAlignment="1">
      <alignment horizontal="right"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/>
    </xf>
    <xf numFmtId="0" fontId="23" fillId="25" borderId="35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16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6.5" customHeight="1">
      <c r="A3" s="133" t="s">
        <v>0</v>
      </c>
      <c r="B3" s="133" t="s">
        <v>57</v>
      </c>
      <c r="C3" s="133"/>
      <c r="D3" s="133"/>
      <c r="E3" s="134" t="s">
        <v>1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3" t="s">
        <v>58</v>
      </c>
      <c r="AD3" s="135" t="s">
        <v>2</v>
      </c>
    </row>
    <row r="4" spans="1:30" ht="9.75" customHeight="1">
      <c r="A4" s="133"/>
      <c r="B4" s="133"/>
      <c r="C4" s="133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3"/>
      <c r="AD4" s="135"/>
    </row>
    <row r="5" spans="1:30" s="2" customFormat="1" ht="31.5" customHeight="1">
      <c r="A5" s="133"/>
      <c r="B5" s="133"/>
      <c r="C5" s="133"/>
      <c r="D5" s="133"/>
      <c r="E5" s="136" t="s">
        <v>3</v>
      </c>
      <c r="F5" s="136"/>
      <c r="G5" s="136"/>
      <c r="H5" s="130" t="s">
        <v>4</v>
      </c>
      <c r="I5" s="130"/>
      <c r="J5" s="130"/>
      <c r="K5" s="137" t="s">
        <v>5</v>
      </c>
      <c r="L5" s="137"/>
      <c r="M5" s="137"/>
      <c r="N5" s="130" t="s">
        <v>6</v>
      </c>
      <c r="O5" s="130"/>
      <c r="P5" s="130"/>
      <c r="Q5" s="130" t="s">
        <v>7</v>
      </c>
      <c r="R5" s="130"/>
      <c r="S5" s="130"/>
      <c r="T5" s="131" t="s">
        <v>8</v>
      </c>
      <c r="U5" s="131"/>
      <c r="V5" s="131"/>
      <c r="W5" s="130" t="s">
        <v>9</v>
      </c>
      <c r="X5" s="130"/>
      <c r="Y5" s="130"/>
      <c r="Z5" s="131" t="s">
        <v>10</v>
      </c>
      <c r="AA5" s="131"/>
      <c r="AB5" s="131"/>
      <c r="AC5" s="133"/>
      <c r="AD5" s="135"/>
    </row>
    <row r="6" spans="1:30" ht="52.5" customHeight="1" thickBot="1">
      <c r="A6" s="133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3"/>
      <c r="AD6" s="135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269</v>
      </c>
      <c r="F7" s="16">
        <v>330</v>
      </c>
      <c r="G7" s="17">
        <f aca="true" t="shared" si="0" ref="G7:G34">(F7+E7)/2</f>
        <v>299.5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262.49</v>
      </c>
      <c r="U7" s="108">
        <v>388.49</v>
      </c>
      <c r="V7" s="21">
        <f aca="true" t="shared" si="1" ref="V7:V17">(U7+T7)/2</f>
        <v>325.49</v>
      </c>
      <c r="W7" s="18">
        <v>249</v>
      </c>
      <c r="X7" s="18">
        <v>249</v>
      </c>
      <c r="Y7" s="19">
        <f>(X7+W7)/2</f>
        <v>249</v>
      </c>
      <c r="Z7" s="18" t="s">
        <v>24</v>
      </c>
      <c r="AA7" s="18" t="s">
        <v>24</v>
      </c>
      <c r="AB7" s="22" t="s">
        <v>24</v>
      </c>
      <c r="AC7" s="23">
        <v>292.4</v>
      </c>
      <c r="AD7" s="24">
        <f>(D7/AC7*100-100)</f>
        <v>-33.31053351573186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219.8</v>
      </c>
      <c r="F8" s="27">
        <v>299.5</v>
      </c>
      <c r="G8" s="30">
        <f t="shared" si="0"/>
        <v>259.65</v>
      </c>
      <c r="H8" s="29">
        <v>249</v>
      </c>
      <c r="I8" s="27">
        <v>299</v>
      </c>
      <c r="J8" s="30">
        <f aca="true" t="shared" si="2" ref="J8:J34">(I8+H8)/2</f>
        <v>274</v>
      </c>
      <c r="K8" s="18" t="s">
        <v>23</v>
      </c>
      <c r="L8" s="18" t="s">
        <v>23</v>
      </c>
      <c r="M8" s="19" t="s">
        <v>23</v>
      </c>
      <c r="N8" s="32">
        <v>250</v>
      </c>
      <c r="O8" s="112">
        <v>330</v>
      </c>
      <c r="P8" s="33">
        <f>(O8+N8)/2</f>
        <v>290</v>
      </c>
      <c r="Q8" s="34" t="s">
        <v>23</v>
      </c>
      <c r="R8" s="34" t="s">
        <v>23</v>
      </c>
      <c r="S8" s="35" t="s">
        <v>23</v>
      </c>
      <c r="T8" s="36">
        <v>230.99</v>
      </c>
      <c r="U8" s="36">
        <v>325.49</v>
      </c>
      <c r="V8" s="21">
        <f t="shared" si="1"/>
        <v>278.24</v>
      </c>
      <c r="W8" s="32">
        <v>249</v>
      </c>
      <c r="X8" s="32">
        <v>249</v>
      </c>
      <c r="Y8" s="19">
        <f>(X8+W8)/2</f>
        <v>249</v>
      </c>
      <c r="Z8" s="34" t="s">
        <v>24</v>
      </c>
      <c r="AA8" s="34" t="s">
        <v>24</v>
      </c>
      <c r="AB8" s="22" t="s">
        <v>24</v>
      </c>
      <c r="AC8" s="37">
        <v>246.31</v>
      </c>
      <c r="AD8" s="24">
        <f>(D8/AC8*100-100)</f>
        <v>-25.906378141366574</v>
      </c>
    </row>
    <row r="9" spans="1:30" ht="12.75">
      <c r="A9" s="25" t="s">
        <v>26</v>
      </c>
      <c r="B9" s="115">
        <v>109</v>
      </c>
      <c r="C9" s="27">
        <v>109</v>
      </c>
      <c r="D9" s="14">
        <f aca="true" t="shared" si="3" ref="D9:D34">(C9+B9)/2</f>
        <v>109</v>
      </c>
      <c r="E9" s="39">
        <v>135.9</v>
      </c>
      <c r="F9" s="110">
        <v>165</v>
      </c>
      <c r="G9" s="30">
        <f t="shared" si="0"/>
        <v>150.45</v>
      </c>
      <c r="H9" s="29">
        <v>115</v>
      </c>
      <c r="I9" s="29">
        <v>149</v>
      </c>
      <c r="J9" s="30">
        <f t="shared" si="2"/>
        <v>132</v>
      </c>
      <c r="K9" s="29">
        <v>119</v>
      </c>
      <c r="L9" s="29">
        <v>123</v>
      </c>
      <c r="M9" s="30">
        <f aca="true" t="shared" si="4" ref="M9:M34">(L9+K9)/2</f>
        <v>121</v>
      </c>
      <c r="N9" s="29">
        <v>158.8</v>
      </c>
      <c r="O9" s="27">
        <v>158.8</v>
      </c>
      <c r="P9" s="30">
        <f>(O9+N9)/2</f>
        <v>158.8</v>
      </c>
      <c r="Q9" s="27">
        <v>122</v>
      </c>
      <c r="R9" s="27">
        <v>122</v>
      </c>
      <c r="S9" s="30">
        <f aca="true" t="shared" si="5" ref="S9:S20">(R9+Q9)/2</f>
        <v>122</v>
      </c>
      <c r="T9" s="116">
        <v>110.24</v>
      </c>
      <c r="U9" s="32">
        <v>138.49</v>
      </c>
      <c r="V9" s="33">
        <f>(U9+T9)/2</f>
        <v>124.36500000000001</v>
      </c>
      <c r="W9" s="32">
        <v>118</v>
      </c>
      <c r="X9" s="40">
        <v>118</v>
      </c>
      <c r="Y9" s="21">
        <f aca="true" t="shared" si="6" ref="Y9:Y34">(X9+W9)/2</f>
        <v>118</v>
      </c>
      <c r="Z9" s="114">
        <v>100.2</v>
      </c>
      <c r="AA9" s="40">
        <v>102.6</v>
      </c>
      <c r="AB9" s="41">
        <f aca="true" t="shared" si="7" ref="AB9:AB34">(AA9+Z9)/2</f>
        <v>101.4</v>
      </c>
      <c r="AC9" s="37">
        <v>123.82</v>
      </c>
      <c r="AD9" s="24">
        <f>(D9/AC9*100-100)</f>
        <v>-11.968987239541264</v>
      </c>
    </row>
    <row r="10" spans="1:30" ht="24.75" customHeight="1">
      <c r="A10" s="25" t="s">
        <v>27</v>
      </c>
      <c r="B10" s="98">
        <v>189.2</v>
      </c>
      <c r="C10" s="105">
        <v>335</v>
      </c>
      <c r="D10" s="14">
        <f t="shared" si="3"/>
        <v>262.1</v>
      </c>
      <c r="E10" s="43">
        <v>277.22</v>
      </c>
      <c r="F10" s="110">
        <v>436</v>
      </c>
      <c r="G10" s="30">
        <f t="shared" si="0"/>
        <v>356.61</v>
      </c>
      <c r="H10" s="27">
        <v>226.43</v>
      </c>
      <c r="I10" s="27">
        <v>323.78</v>
      </c>
      <c r="J10" s="30">
        <f t="shared" si="2"/>
        <v>275.105</v>
      </c>
      <c r="K10" s="29">
        <v>289.19</v>
      </c>
      <c r="L10" s="29">
        <v>427.03</v>
      </c>
      <c r="M10" s="30">
        <f t="shared" si="4"/>
        <v>358.11</v>
      </c>
      <c r="N10" s="27">
        <v>264.32</v>
      </c>
      <c r="O10" s="27">
        <v>404</v>
      </c>
      <c r="P10" s="30">
        <f aca="true" t="shared" si="8" ref="P10:P20">(O10+N10)/2</f>
        <v>334.15999999999997</v>
      </c>
      <c r="Q10" s="27">
        <v>308.61</v>
      </c>
      <c r="R10" s="27">
        <v>340.28</v>
      </c>
      <c r="S10" s="30">
        <f t="shared" si="5"/>
        <v>324.445</v>
      </c>
      <c r="T10" s="32">
        <v>271.22</v>
      </c>
      <c r="U10" s="32">
        <v>339.35</v>
      </c>
      <c r="V10" s="33">
        <f t="shared" si="1"/>
        <v>305.285</v>
      </c>
      <c r="W10" s="32">
        <v>226.49</v>
      </c>
      <c r="X10" s="32">
        <v>345.41</v>
      </c>
      <c r="Y10" s="21">
        <f t="shared" si="6"/>
        <v>285.95000000000005</v>
      </c>
      <c r="Z10" s="107">
        <v>199</v>
      </c>
      <c r="AA10" s="32">
        <v>302.16</v>
      </c>
      <c r="AB10" s="41">
        <f t="shared" si="7"/>
        <v>250.58</v>
      </c>
      <c r="AC10" s="37">
        <v>296.81</v>
      </c>
      <c r="AD10" s="24">
        <f>(D10/AC10*100-100)</f>
        <v>-11.694349920824763</v>
      </c>
    </row>
    <row r="11" spans="1:30" ht="22.5">
      <c r="A11" s="25" t="s">
        <v>28</v>
      </c>
      <c r="B11" s="42">
        <v>53</v>
      </c>
      <c r="C11" s="43">
        <v>58</v>
      </c>
      <c r="D11" s="14">
        <f t="shared" si="3"/>
        <v>55.5</v>
      </c>
      <c r="E11" s="43">
        <v>59.8</v>
      </c>
      <c r="F11" s="27">
        <v>89.9</v>
      </c>
      <c r="G11" s="30">
        <f t="shared" si="0"/>
        <v>74.85</v>
      </c>
      <c r="H11" s="27">
        <v>46.66</v>
      </c>
      <c r="I11" s="27">
        <v>83.9</v>
      </c>
      <c r="J11" s="30">
        <f t="shared" si="2"/>
        <v>65.28</v>
      </c>
      <c r="K11" s="29">
        <v>59.9</v>
      </c>
      <c r="L11" s="29">
        <v>67</v>
      </c>
      <c r="M11" s="30">
        <f t="shared" si="4"/>
        <v>63.45</v>
      </c>
      <c r="N11" s="29">
        <v>60.89</v>
      </c>
      <c r="O11" s="110">
        <v>92.5</v>
      </c>
      <c r="P11" s="30">
        <f t="shared" si="8"/>
        <v>76.695</v>
      </c>
      <c r="Q11" s="111">
        <v>39.17</v>
      </c>
      <c r="R11" s="27">
        <v>67.05</v>
      </c>
      <c r="S11" s="30">
        <f t="shared" si="5"/>
        <v>53.11</v>
      </c>
      <c r="T11" s="32">
        <v>50.81</v>
      </c>
      <c r="U11" s="32">
        <v>85.25</v>
      </c>
      <c r="V11" s="33">
        <f t="shared" si="1"/>
        <v>68.03</v>
      </c>
      <c r="W11" s="32">
        <v>40.9</v>
      </c>
      <c r="X11" s="32">
        <v>78.9</v>
      </c>
      <c r="Y11" s="21">
        <f t="shared" si="6"/>
        <v>59.900000000000006</v>
      </c>
      <c r="Z11" s="32">
        <v>47.67</v>
      </c>
      <c r="AA11" s="32">
        <v>64.5</v>
      </c>
      <c r="AB11" s="41">
        <f t="shared" si="7"/>
        <v>56.085</v>
      </c>
      <c r="AC11" s="128">
        <v>69.74</v>
      </c>
      <c r="AD11" s="129">
        <v>-21.08</v>
      </c>
    </row>
    <row r="12" spans="1:30" ht="22.5">
      <c r="A12" s="25" t="s">
        <v>29</v>
      </c>
      <c r="B12" s="98">
        <v>51</v>
      </c>
      <c r="C12" s="43">
        <v>54</v>
      </c>
      <c r="D12" s="14">
        <f t="shared" si="3"/>
        <v>52.5</v>
      </c>
      <c r="E12" s="43">
        <v>79.9</v>
      </c>
      <c r="F12" s="27">
        <v>79.9</v>
      </c>
      <c r="G12" s="30">
        <f t="shared" si="0"/>
        <v>79.9</v>
      </c>
      <c r="H12" s="106">
        <v>58.78</v>
      </c>
      <c r="I12" s="27">
        <v>78.9</v>
      </c>
      <c r="J12" s="30">
        <f t="shared" si="2"/>
        <v>68.84</v>
      </c>
      <c r="K12" s="29">
        <v>53.33</v>
      </c>
      <c r="L12" s="29">
        <v>53.33</v>
      </c>
      <c r="M12" s="44">
        <f t="shared" si="4"/>
        <v>53.33</v>
      </c>
      <c r="N12" s="29">
        <v>59.57</v>
      </c>
      <c r="O12" s="29">
        <v>69.9</v>
      </c>
      <c r="P12" s="30">
        <f t="shared" si="8"/>
        <v>64.735</v>
      </c>
      <c r="Q12" s="27">
        <v>54.5</v>
      </c>
      <c r="R12" s="27">
        <v>54.5</v>
      </c>
      <c r="S12" s="30">
        <f t="shared" si="5"/>
        <v>54.5</v>
      </c>
      <c r="T12" s="32">
        <v>64.39</v>
      </c>
      <c r="U12" s="112">
        <v>89.36</v>
      </c>
      <c r="V12" s="33">
        <f t="shared" si="1"/>
        <v>76.875</v>
      </c>
      <c r="W12" s="32">
        <v>54.24</v>
      </c>
      <c r="X12" s="104">
        <v>73.9</v>
      </c>
      <c r="Y12" s="21">
        <f t="shared" si="6"/>
        <v>64.07000000000001</v>
      </c>
      <c r="Z12" s="32">
        <v>64.4</v>
      </c>
      <c r="AA12" s="32">
        <v>64.4</v>
      </c>
      <c r="AB12" s="41">
        <f t="shared" si="7"/>
        <v>64.4</v>
      </c>
      <c r="AC12" s="128"/>
      <c r="AD12" s="129"/>
    </row>
    <row r="13" spans="1:31" ht="22.5">
      <c r="A13" s="25" t="s">
        <v>30</v>
      </c>
      <c r="B13" s="26">
        <v>27</v>
      </c>
      <c r="C13" s="43">
        <v>35</v>
      </c>
      <c r="D13" s="14">
        <f t="shared" si="3"/>
        <v>31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2"/>
        <v>34.475</v>
      </c>
      <c r="K13" s="29">
        <v>35.8</v>
      </c>
      <c r="L13" s="29">
        <v>35.8</v>
      </c>
      <c r="M13" s="30">
        <f t="shared" si="4"/>
        <v>35.8</v>
      </c>
      <c r="N13" s="27">
        <v>35.44</v>
      </c>
      <c r="O13" s="27">
        <v>40.9</v>
      </c>
      <c r="P13" s="30">
        <f t="shared" si="8"/>
        <v>38.17</v>
      </c>
      <c r="Q13" s="27">
        <v>34.25</v>
      </c>
      <c r="R13" s="27">
        <v>34.28</v>
      </c>
      <c r="S13" s="30">
        <f t="shared" si="5"/>
        <v>34.265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36.9</v>
      </c>
      <c r="Y13" s="21">
        <f t="shared" si="6"/>
        <v>32.785</v>
      </c>
      <c r="Z13" s="32">
        <v>29.11</v>
      </c>
      <c r="AA13" s="32">
        <v>33.9</v>
      </c>
      <c r="AB13" s="41">
        <f t="shared" si="7"/>
        <v>31.505</v>
      </c>
      <c r="AC13" s="128">
        <v>32.23</v>
      </c>
      <c r="AD13" s="129">
        <v>-5.4</v>
      </c>
      <c r="AE13" s="46"/>
    </row>
    <row r="14" spans="1:30" ht="22.5">
      <c r="A14" s="25" t="s">
        <v>31</v>
      </c>
      <c r="B14" s="26">
        <v>26</v>
      </c>
      <c r="C14" s="43">
        <v>34</v>
      </c>
      <c r="D14" s="14">
        <f t="shared" si="3"/>
        <v>30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33.4</v>
      </c>
      <c r="L14" s="29">
        <v>33.4</v>
      </c>
      <c r="M14" s="30">
        <f t="shared" si="4"/>
        <v>33.4</v>
      </c>
      <c r="N14" s="27">
        <v>33.56</v>
      </c>
      <c r="O14" s="27">
        <v>39.8</v>
      </c>
      <c r="P14" s="30">
        <f t="shared" si="8"/>
        <v>36.68</v>
      </c>
      <c r="Q14" s="27">
        <v>34.45</v>
      </c>
      <c r="R14" s="27">
        <v>34.45</v>
      </c>
      <c r="S14" s="30">
        <f t="shared" si="5"/>
        <v>34.45</v>
      </c>
      <c r="T14" s="32">
        <v>31.72</v>
      </c>
      <c r="U14" s="32">
        <v>35.8</v>
      </c>
      <c r="V14" s="33">
        <v>34.22</v>
      </c>
      <c r="W14" s="32">
        <v>34.9</v>
      </c>
      <c r="X14" s="32">
        <v>34.9</v>
      </c>
      <c r="Y14" s="21">
        <f t="shared" si="6"/>
        <v>34.9</v>
      </c>
      <c r="Z14" s="32">
        <v>31.9</v>
      </c>
      <c r="AA14" s="32">
        <v>31.9</v>
      </c>
      <c r="AB14" s="41">
        <f t="shared" si="7"/>
        <v>31.9</v>
      </c>
      <c r="AC14" s="128"/>
      <c r="AD14" s="129"/>
    </row>
    <row r="15" spans="1:30" ht="33.75">
      <c r="A15" s="25" t="s">
        <v>32</v>
      </c>
      <c r="B15" s="42">
        <v>25</v>
      </c>
      <c r="C15" s="43">
        <v>32.85</v>
      </c>
      <c r="D15" s="14">
        <f t="shared" si="3"/>
        <v>28.925</v>
      </c>
      <c r="E15" s="28">
        <v>34.92</v>
      </c>
      <c r="F15" s="29">
        <v>38.43</v>
      </c>
      <c r="G15" s="30">
        <f t="shared" si="0"/>
        <v>36.675</v>
      </c>
      <c r="H15" s="27">
        <v>34.27</v>
      </c>
      <c r="I15" s="27">
        <v>36.27</v>
      </c>
      <c r="J15" s="30">
        <f t="shared" si="2"/>
        <v>35.27</v>
      </c>
      <c r="K15" s="27">
        <v>16.57</v>
      </c>
      <c r="L15" s="29">
        <v>34.43</v>
      </c>
      <c r="M15" s="30">
        <f t="shared" si="4"/>
        <v>25.5</v>
      </c>
      <c r="N15" s="27">
        <v>38.77</v>
      </c>
      <c r="O15" s="27">
        <v>38.77</v>
      </c>
      <c r="P15" s="30">
        <f t="shared" si="8"/>
        <v>38.77</v>
      </c>
      <c r="Q15" s="96">
        <v>15.77</v>
      </c>
      <c r="R15" s="27">
        <v>30.21</v>
      </c>
      <c r="S15" s="30">
        <f t="shared" si="5"/>
        <v>22.990000000000002</v>
      </c>
      <c r="T15" s="36">
        <v>17.13</v>
      </c>
      <c r="U15" s="47">
        <v>47.09</v>
      </c>
      <c r="V15" s="33">
        <f t="shared" si="1"/>
        <v>32.11</v>
      </c>
      <c r="W15" s="32">
        <v>32.71</v>
      </c>
      <c r="X15" s="32">
        <v>32.71</v>
      </c>
      <c r="Y15" s="21">
        <f t="shared" si="6"/>
        <v>32.71</v>
      </c>
      <c r="Z15" s="32">
        <v>16.17</v>
      </c>
      <c r="AA15" s="32">
        <v>31.14</v>
      </c>
      <c r="AB15" s="41">
        <f t="shared" si="7"/>
        <v>23.655</v>
      </c>
      <c r="AC15" s="37">
        <v>32.01</v>
      </c>
      <c r="AD15" s="24">
        <f>(D15/AC15*100-100)</f>
        <v>-9.637613245860663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3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59.97</v>
      </c>
      <c r="I16" s="27">
        <v>59.98</v>
      </c>
      <c r="J16" s="30">
        <f t="shared" si="2"/>
        <v>59.974999999999994</v>
      </c>
      <c r="K16" s="111">
        <v>20.75</v>
      </c>
      <c r="L16" s="29">
        <v>55.5</v>
      </c>
      <c r="M16" s="30">
        <f t="shared" si="4"/>
        <v>38.125</v>
      </c>
      <c r="N16" s="27">
        <v>54.74</v>
      </c>
      <c r="O16" s="99">
        <v>61.71</v>
      </c>
      <c r="P16" s="30">
        <f t="shared" si="8"/>
        <v>58.225</v>
      </c>
      <c r="Q16" s="32">
        <v>26.18</v>
      </c>
      <c r="R16" s="32">
        <v>56.13</v>
      </c>
      <c r="S16" s="30">
        <f t="shared" si="5"/>
        <v>41.155</v>
      </c>
      <c r="T16" s="36">
        <v>56.97</v>
      </c>
      <c r="U16" s="36">
        <v>59.83</v>
      </c>
      <c r="V16" s="33">
        <f t="shared" si="1"/>
        <v>58.4</v>
      </c>
      <c r="W16" s="32">
        <v>49.75</v>
      </c>
      <c r="X16" s="32">
        <v>49.75</v>
      </c>
      <c r="Y16" s="21">
        <f t="shared" si="6"/>
        <v>49.75</v>
      </c>
      <c r="Z16" s="104">
        <v>22.86</v>
      </c>
      <c r="AA16" s="32">
        <v>49.75</v>
      </c>
      <c r="AB16" s="41">
        <f t="shared" si="7"/>
        <v>36.305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24">
        <v>54</v>
      </c>
      <c r="C17" s="43">
        <v>55</v>
      </c>
      <c r="D17" s="14">
        <f t="shared" si="3"/>
        <v>54.5</v>
      </c>
      <c r="E17" s="28">
        <v>66.2</v>
      </c>
      <c r="F17" s="31">
        <v>78.5</v>
      </c>
      <c r="G17" s="30">
        <f t="shared" si="0"/>
        <v>72.35</v>
      </c>
      <c r="H17" s="125">
        <v>51.9</v>
      </c>
      <c r="I17" s="29">
        <v>66.9</v>
      </c>
      <c r="J17" s="30">
        <f t="shared" si="2"/>
        <v>59.400000000000006</v>
      </c>
      <c r="K17" s="29">
        <v>59.5</v>
      </c>
      <c r="L17" s="29">
        <v>59.9</v>
      </c>
      <c r="M17" s="30">
        <v>44.3</v>
      </c>
      <c r="N17" s="29">
        <v>59.1</v>
      </c>
      <c r="O17" s="29">
        <v>73.8</v>
      </c>
      <c r="P17" s="30">
        <f t="shared" si="8"/>
        <v>66.45</v>
      </c>
      <c r="Q17" s="34" t="s">
        <v>24</v>
      </c>
      <c r="R17" s="34" t="s">
        <v>24</v>
      </c>
      <c r="S17" s="35" t="s">
        <v>24</v>
      </c>
      <c r="T17" s="40">
        <v>54.49</v>
      </c>
      <c r="U17" s="40">
        <v>66.25</v>
      </c>
      <c r="V17" s="33">
        <f t="shared" si="1"/>
        <v>60.370000000000005</v>
      </c>
      <c r="W17" s="40">
        <v>56.9</v>
      </c>
      <c r="X17" s="40">
        <v>68.9</v>
      </c>
      <c r="Y17" s="21">
        <f t="shared" si="6"/>
        <v>62.900000000000006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118">
        <v>49</v>
      </c>
      <c r="C18" s="43">
        <v>51</v>
      </c>
      <c r="D18" s="14">
        <f t="shared" si="3"/>
        <v>50</v>
      </c>
      <c r="E18" s="28">
        <v>59.7</v>
      </c>
      <c r="F18" s="31">
        <v>70.5</v>
      </c>
      <c r="G18" s="30">
        <f t="shared" si="0"/>
        <v>65.1</v>
      </c>
      <c r="H18" s="29">
        <v>49.89</v>
      </c>
      <c r="I18" s="29">
        <v>59.9</v>
      </c>
      <c r="J18" s="30">
        <f t="shared" si="2"/>
        <v>54.894999999999996</v>
      </c>
      <c r="K18" s="29">
        <v>57.5</v>
      </c>
      <c r="L18" s="29">
        <v>58.5</v>
      </c>
      <c r="M18" s="30">
        <f t="shared" si="4"/>
        <v>58</v>
      </c>
      <c r="N18" s="27">
        <v>55.4</v>
      </c>
      <c r="O18" s="29">
        <v>66.3</v>
      </c>
      <c r="P18" s="30">
        <f t="shared" si="8"/>
        <v>60.849999999999994</v>
      </c>
      <c r="Q18" s="116">
        <v>54.55</v>
      </c>
      <c r="R18" s="32">
        <v>54.65</v>
      </c>
      <c r="S18" s="30">
        <f t="shared" si="5"/>
        <v>54.599999999999994</v>
      </c>
      <c r="T18" s="119">
        <v>48.29</v>
      </c>
      <c r="U18" s="40">
        <v>59.84</v>
      </c>
      <c r="V18" s="33">
        <f aca="true" t="shared" si="9" ref="V18:V34">(U18+T18)/2</f>
        <v>54.065</v>
      </c>
      <c r="W18" s="32">
        <v>51.9</v>
      </c>
      <c r="X18" s="40">
        <v>58.9</v>
      </c>
      <c r="Y18" s="21">
        <f t="shared" si="6"/>
        <v>55.4</v>
      </c>
      <c r="Z18" s="32">
        <v>53</v>
      </c>
      <c r="AA18" s="40">
        <v>53</v>
      </c>
      <c r="AB18" s="41">
        <f t="shared" si="7"/>
        <v>53</v>
      </c>
      <c r="AC18" s="37">
        <v>51.3</v>
      </c>
      <c r="AD18" s="24">
        <f>(D18/AC18*100-100)</f>
        <v>-2.534113060428851</v>
      </c>
    </row>
    <row r="19" spans="1:30" ht="12.75">
      <c r="A19" s="25" t="s">
        <v>36</v>
      </c>
      <c r="B19" s="103">
        <v>125</v>
      </c>
      <c r="C19" s="61">
        <v>130</v>
      </c>
      <c r="D19" s="14">
        <f t="shared" si="3"/>
        <v>127.5</v>
      </c>
      <c r="E19" s="28">
        <v>189.9</v>
      </c>
      <c r="F19" s="99">
        <v>189.9</v>
      </c>
      <c r="G19" s="30">
        <f t="shared" si="0"/>
        <v>189.9</v>
      </c>
      <c r="H19" s="102">
        <v>159</v>
      </c>
      <c r="I19" s="102">
        <v>159</v>
      </c>
      <c r="J19" s="30">
        <f t="shared" si="2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7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110</v>
      </c>
      <c r="G20" s="30">
        <f t="shared" si="0"/>
        <v>87.5</v>
      </c>
      <c r="H20" s="27">
        <v>54.9</v>
      </c>
      <c r="I20" s="123">
        <v>129</v>
      </c>
      <c r="J20" s="30">
        <f t="shared" si="2"/>
        <v>91.95</v>
      </c>
      <c r="K20" s="122">
        <v>41.6</v>
      </c>
      <c r="L20" s="36">
        <v>41.6</v>
      </c>
      <c r="M20" s="30">
        <f t="shared" si="4"/>
        <v>41.6</v>
      </c>
      <c r="N20" s="32">
        <v>51.7</v>
      </c>
      <c r="O20" s="40">
        <v>116.7</v>
      </c>
      <c r="P20" s="30">
        <f t="shared" si="8"/>
        <v>84.2</v>
      </c>
      <c r="Q20" s="40">
        <v>105</v>
      </c>
      <c r="R20" s="32">
        <v>105</v>
      </c>
      <c r="S20" s="30">
        <f t="shared" si="5"/>
        <v>105</v>
      </c>
      <c r="T20" s="40">
        <v>74.65</v>
      </c>
      <c r="U20" s="40">
        <v>89.29</v>
      </c>
      <c r="V20" s="33">
        <f t="shared" si="9"/>
        <v>81.97</v>
      </c>
      <c r="W20" s="54" t="s">
        <v>24</v>
      </c>
      <c r="X20" s="18" t="s">
        <v>24</v>
      </c>
      <c r="Y20" s="19" t="s">
        <v>24</v>
      </c>
      <c r="Z20" s="58">
        <v>99.9</v>
      </c>
      <c r="AA20" s="20">
        <v>99.9</v>
      </c>
      <c r="AB20" s="41">
        <f t="shared" si="7"/>
        <v>99.9</v>
      </c>
      <c r="AC20" s="23">
        <v>105.13</v>
      </c>
      <c r="AD20" s="59" t="e">
        <f>(D20/AC20*100-100)</f>
        <v>#VALUE!</v>
      </c>
    </row>
    <row r="21" spans="1:30" ht="12.75">
      <c r="A21" s="25" t="s">
        <v>39</v>
      </c>
      <c r="B21" s="60" t="s">
        <v>23</v>
      </c>
      <c r="C21" s="61" t="s">
        <v>23</v>
      </c>
      <c r="D21" s="62" t="s">
        <v>24</v>
      </c>
      <c r="E21" s="28">
        <v>41</v>
      </c>
      <c r="F21" s="110">
        <v>41</v>
      </c>
      <c r="G21" s="30">
        <f t="shared" si="0"/>
        <v>41</v>
      </c>
      <c r="H21" s="27">
        <v>35.49</v>
      </c>
      <c r="I21" s="29">
        <v>35.49</v>
      </c>
      <c r="J21" s="30">
        <f>(I21+H21)/2</f>
        <v>35.49</v>
      </c>
      <c r="K21" s="27">
        <v>36.6</v>
      </c>
      <c r="L21" s="29">
        <v>36.6</v>
      </c>
      <c r="M21" s="30">
        <f>(L21+K21)/2</f>
        <v>36.6</v>
      </c>
      <c r="N21" s="29">
        <v>40.9</v>
      </c>
      <c r="O21" s="27">
        <v>40.9</v>
      </c>
      <c r="P21" s="30">
        <f aca="true" t="shared" si="10" ref="P21:P34">(O21+N21)/2</f>
        <v>40.9</v>
      </c>
      <c r="Q21" s="111">
        <v>31.9</v>
      </c>
      <c r="R21" s="27">
        <v>31.9</v>
      </c>
      <c r="S21" s="30">
        <f aca="true" t="shared" si="11" ref="S21:S34">(R21+Q21)/2</f>
        <v>31.9</v>
      </c>
      <c r="T21" s="32">
        <v>38.21</v>
      </c>
      <c r="U21" s="32">
        <v>38.21</v>
      </c>
      <c r="V21" s="33">
        <f t="shared" si="9"/>
        <v>38.21</v>
      </c>
      <c r="W21" s="32">
        <v>36.9</v>
      </c>
      <c r="X21" s="40">
        <v>36.9</v>
      </c>
      <c r="Y21" s="21">
        <f t="shared" si="6"/>
        <v>36.9</v>
      </c>
      <c r="Z21" s="32">
        <v>36.6</v>
      </c>
      <c r="AA21" s="40">
        <v>36.6</v>
      </c>
      <c r="AB21" s="41">
        <f t="shared" si="7"/>
        <v>36.6</v>
      </c>
      <c r="AC21" s="109">
        <v>38.59</v>
      </c>
      <c r="AD21" s="24" t="s">
        <v>24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27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2"/>
        <v>8.99</v>
      </c>
      <c r="K22" s="27">
        <v>7.4</v>
      </c>
      <c r="L22" s="27">
        <v>7.4</v>
      </c>
      <c r="M22" s="30">
        <f>(L22+K22)/2</f>
        <v>7.4</v>
      </c>
      <c r="N22" s="29">
        <v>11.4</v>
      </c>
      <c r="O22" s="29">
        <v>11.4</v>
      </c>
      <c r="P22" s="30">
        <f t="shared" si="10"/>
        <v>11.4</v>
      </c>
      <c r="Q22" s="111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11.3</v>
      </c>
      <c r="X22" s="112">
        <v>11.3</v>
      </c>
      <c r="Y22" s="21">
        <f t="shared" si="6"/>
        <v>11.3</v>
      </c>
      <c r="Z22" s="32">
        <v>10.6</v>
      </c>
      <c r="AA22" s="40">
        <v>10.6</v>
      </c>
      <c r="AB22" s="41">
        <f t="shared" si="7"/>
        <v>10.6</v>
      </c>
      <c r="AC22" s="37">
        <v>10.32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263</v>
      </c>
      <c r="F23" s="27">
        <v>499.4</v>
      </c>
      <c r="G23" s="30">
        <f t="shared" si="0"/>
        <v>381.2</v>
      </c>
      <c r="H23" s="29">
        <v>213</v>
      </c>
      <c r="I23" s="29">
        <v>399.5</v>
      </c>
      <c r="J23" s="30">
        <f t="shared" si="2"/>
        <v>306.25</v>
      </c>
      <c r="K23" s="27">
        <v>490</v>
      </c>
      <c r="L23" s="27">
        <v>499</v>
      </c>
      <c r="M23" s="30">
        <f>(L23+K23)/2</f>
        <v>494.5</v>
      </c>
      <c r="N23" s="63">
        <v>366</v>
      </c>
      <c r="O23" s="64">
        <v>527.5</v>
      </c>
      <c r="P23" s="30">
        <f>(O23+N23)/2</f>
        <v>446.75</v>
      </c>
      <c r="Q23" s="27">
        <v>540.75</v>
      </c>
      <c r="R23" s="27">
        <v>696.2</v>
      </c>
      <c r="S23" s="30">
        <f t="shared" si="11"/>
        <v>618.475</v>
      </c>
      <c r="T23" s="96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6"/>
        <v>424</v>
      </c>
      <c r="Z23" s="40">
        <v>485</v>
      </c>
      <c r="AA23" s="112">
        <v>682</v>
      </c>
      <c r="AB23" s="41">
        <f t="shared" si="7"/>
        <v>583.5</v>
      </c>
      <c r="AC23" s="37">
        <v>316.37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24.95</v>
      </c>
      <c r="F24" s="110">
        <v>46.05</v>
      </c>
      <c r="G24" s="30">
        <f>(F24+E24)/2</f>
        <v>35.5</v>
      </c>
      <c r="H24" s="29">
        <v>22.5</v>
      </c>
      <c r="I24" s="29">
        <v>30.95</v>
      </c>
      <c r="J24" s="30">
        <f t="shared" si="2"/>
        <v>26.725</v>
      </c>
      <c r="K24" s="111">
        <v>18.6</v>
      </c>
      <c r="L24" s="29">
        <v>34</v>
      </c>
      <c r="M24" s="30">
        <f t="shared" si="4"/>
        <v>26.3</v>
      </c>
      <c r="N24" s="29">
        <v>26</v>
      </c>
      <c r="O24" s="27">
        <v>40.2</v>
      </c>
      <c r="P24" s="30">
        <f t="shared" si="10"/>
        <v>33.1</v>
      </c>
      <c r="Q24" s="27">
        <v>32.43</v>
      </c>
      <c r="R24" s="27">
        <v>32.43</v>
      </c>
      <c r="S24" s="30">
        <f t="shared" si="11"/>
        <v>32.43</v>
      </c>
      <c r="T24" s="104">
        <v>25.72</v>
      </c>
      <c r="U24" s="32">
        <v>32.13</v>
      </c>
      <c r="V24" s="33">
        <f t="shared" si="9"/>
        <v>28.925</v>
      </c>
      <c r="W24" s="32">
        <v>19.45</v>
      </c>
      <c r="X24" s="32">
        <v>34.45</v>
      </c>
      <c r="Y24" s="21">
        <f t="shared" si="6"/>
        <v>26.950000000000003</v>
      </c>
      <c r="Z24" s="32">
        <v>19.95</v>
      </c>
      <c r="AA24" s="40">
        <v>33.55</v>
      </c>
      <c r="AB24" s="41">
        <f t="shared" si="7"/>
        <v>26.75</v>
      </c>
      <c r="AC24" s="37">
        <v>27.34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42.11</v>
      </c>
      <c r="F25" s="27">
        <v>65.56</v>
      </c>
      <c r="G25" s="30">
        <f t="shared" si="0"/>
        <v>53.835</v>
      </c>
      <c r="H25" s="27">
        <v>42.99</v>
      </c>
      <c r="I25" s="110">
        <v>68.78</v>
      </c>
      <c r="J25" s="30">
        <f t="shared" si="2"/>
        <v>55.885000000000005</v>
      </c>
      <c r="K25" s="29">
        <v>42.5</v>
      </c>
      <c r="L25" s="27">
        <v>48.89</v>
      </c>
      <c r="M25" s="30">
        <f t="shared" si="4"/>
        <v>45.695</v>
      </c>
      <c r="N25" s="29">
        <v>43.3</v>
      </c>
      <c r="O25" s="27">
        <v>61.56</v>
      </c>
      <c r="P25" s="30">
        <f t="shared" si="10"/>
        <v>52.43</v>
      </c>
      <c r="Q25" s="27">
        <v>43.06</v>
      </c>
      <c r="R25" s="27">
        <v>49.17</v>
      </c>
      <c r="S25" s="30">
        <f t="shared" si="11"/>
        <v>46.115</v>
      </c>
      <c r="T25" s="32">
        <v>54.59</v>
      </c>
      <c r="U25" s="32">
        <v>65.91</v>
      </c>
      <c r="V25" s="33">
        <f t="shared" si="9"/>
        <v>60.25</v>
      </c>
      <c r="W25" s="40">
        <v>42.11</v>
      </c>
      <c r="X25" s="40">
        <v>62.11</v>
      </c>
      <c r="Y25" s="21">
        <f t="shared" si="6"/>
        <v>52.11</v>
      </c>
      <c r="Z25" s="119">
        <v>40.5</v>
      </c>
      <c r="AA25" s="40">
        <v>60.11</v>
      </c>
      <c r="AB25" s="41">
        <f t="shared" si="7"/>
        <v>50.305</v>
      </c>
      <c r="AC25" s="37">
        <v>42.66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44.33</v>
      </c>
      <c r="F26" s="110">
        <v>62.67</v>
      </c>
      <c r="G26" s="30">
        <f t="shared" si="0"/>
        <v>53.5</v>
      </c>
      <c r="H26" s="27">
        <v>24.99</v>
      </c>
      <c r="I26" s="27">
        <v>44.43</v>
      </c>
      <c r="J26" s="30">
        <f t="shared" si="2"/>
        <v>34.71</v>
      </c>
      <c r="K26" s="27">
        <v>27</v>
      </c>
      <c r="L26" s="29">
        <v>40</v>
      </c>
      <c r="M26" s="30">
        <f t="shared" si="4"/>
        <v>33.5</v>
      </c>
      <c r="N26" s="125">
        <v>20.9</v>
      </c>
      <c r="O26" s="27">
        <v>34.89</v>
      </c>
      <c r="P26" s="30">
        <f t="shared" si="10"/>
        <v>27.895</v>
      </c>
      <c r="Q26" s="106">
        <v>25.94</v>
      </c>
      <c r="R26" s="27">
        <v>50.28</v>
      </c>
      <c r="S26" s="30">
        <f t="shared" si="11"/>
        <v>38.11</v>
      </c>
      <c r="T26" s="32">
        <v>38.54</v>
      </c>
      <c r="U26" s="32">
        <v>44.21</v>
      </c>
      <c r="V26" s="33">
        <f t="shared" si="9"/>
        <v>41.375</v>
      </c>
      <c r="W26" s="32">
        <v>39.89</v>
      </c>
      <c r="X26" s="32">
        <v>39.89</v>
      </c>
      <c r="Y26" s="21">
        <f t="shared" si="6"/>
        <v>39.89</v>
      </c>
      <c r="Z26" s="34" t="s">
        <v>24</v>
      </c>
      <c r="AA26" s="52" t="s">
        <v>24</v>
      </c>
      <c r="AB26" s="22" t="s">
        <v>24</v>
      </c>
      <c r="AC26" s="37">
        <v>26.42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66.56</v>
      </c>
      <c r="F27" s="27">
        <v>66.56</v>
      </c>
      <c r="G27" s="30">
        <f t="shared" si="0"/>
        <v>66.56</v>
      </c>
      <c r="H27" s="111">
        <v>59.9</v>
      </c>
      <c r="I27" s="29">
        <v>77.67</v>
      </c>
      <c r="J27" s="30">
        <f t="shared" si="2"/>
        <v>68.785</v>
      </c>
      <c r="K27" s="32">
        <v>66.56</v>
      </c>
      <c r="L27" s="40">
        <v>68.89</v>
      </c>
      <c r="M27" s="33">
        <f t="shared" si="4"/>
        <v>67.725</v>
      </c>
      <c r="N27" s="29">
        <v>65.6</v>
      </c>
      <c r="O27" s="27">
        <v>90.67</v>
      </c>
      <c r="P27" s="30">
        <f t="shared" si="10"/>
        <v>78.13499999999999</v>
      </c>
      <c r="Q27" s="32">
        <v>62.28</v>
      </c>
      <c r="R27" s="32">
        <v>64.06</v>
      </c>
      <c r="S27" s="33">
        <f t="shared" si="11"/>
        <v>63.17</v>
      </c>
      <c r="T27" s="32">
        <v>84.46</v>
      </c>
      <c r="U27" s="32">
        <v>84.46</v>
      </c>
      <c r="V27" s="33">
        <f t="shared" si="9"/>
        <v>84.46</v>
      </c>
      <c r="W27" s="32">
        <v>69.89</v>
      </c>
      <c r="X27" s="32">
        <v>69.89</v>
      </c>
      <c r="Y27" s="21">
        <f t="shared" si="6"/>
        <v>69.89</v>
      </c>
      <c r="Z27" s="40">
        <v>71.5</v>
      </c>
      <c r="AA27" s="112">
        <v>94.67</v>
      </c>
      <c r="AB27" s="41">
        <f t="shared" si="7"/>
        <v>83.08500000000001</v>
      </c>
      <c r="AC27" s="37">
        <v>56.76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3"/>
        <v>30</v>
      </c>
      <c r="E28" s="43">
        <v>34.83</v>
      </c>
      <c r="F28" s="31">
        <v>90.22</v>
      </c>
      <c r="G28" s="30">
        <f t="shared" si="0"/>
        <v>62.525</v>
      </c>
      <c r="H28" s="27">
        <v>24.49</v>
      </c>
      <c r="I28" s="27">
        <v>77.09</v>
      </c>
      <c r="J28" s="30">
        <f t="shared" si="2"/>
        <v>50.79</v>
      </c>
      <c r="K28" s="29">
        <v>32.5</v>
      </c>
      <c r="L28" s="29">
        <v>73.33</v>
      </c>
      <c r="M28" s="30">
        <f t="shared" si="4"/>
        <v>52.915</v>
      </c>
      <c r="N28" s="27">
        <v>28.1</v>
      </c>
      <c r="O28" s="29">
        <v>69.56</v>
      </c>
      <c r="P28" s="30">
        <f t="shared" si="10"/>
        <v>48.83</v>
      </c>
      <c r="Q28" s="27">
        <v>30.38</v>
      </c>
      <c r="R28" s="27">
        <v>73.22</v>
      </c>
      <c r="S28" s="30">
        <f t="shared" si="11"/>
        <v>51.8</v>
      </c>
      <c r="T28" s="32">
        <v>25.42</v>
      </c>
      <c r="U28" s="40">
        <v>76.42</v>
      </c>
      <c r="V28" s="33">
        <f t="shared" si="9"/>
        <v>50.92</v>
      </c>
      <c r="W28" s="119">
        <v>20.25</v>
      </c>
      <c r="X28" s="40">
        <v>73.11</v>
      </c>
      <c r="Y28" s="21">
        <f t="shared" si="6"/>
        <v>46.68</v>
      </c>
      <c r="Z28" s="40">
        <v>27.67</v>
      </c>
      <c r="AA28" s="40">
        <v>69.78</v>
      </c>
      <c r="AB28" s="41">
        <f t="shared" si="7"/>
        <v>48.725</v>
      </c>
      <c r="AC28" s="37">
        <v>34.79</v>
      </c>
      <c r="AD28" s="24">
        <f>(D28/AC28*100-100)</f>
        <v>-13.768324231100891</v>
      </c>
    </row>
    <row r="29" spans="1:30" ht="12.75">
      <c r="A29" s="25" t="s">
        <v>47</v>
      </c>
      <c r="B29" s="120">
        <v>10</v>
      </c>
      <c r="C29" s="43">
        <v>15</v>
      </c>
      <c r="D29" s="14">
        <f t="shared" si="3"/>
        <v>12.5</v>
      </c>
      <c r="E29" s="43">
        <v>19.9</v>
      </c>
      <c r="F29" s="27">
        <v>19.9</v>
      </c>
      <c r="G29" s="30">
        <f t="shared" si="0"/>
        <v>19.9</v>
      </c>
      <c r="H29" s="27">
        <v>19.9</v>
      </c>
      <c r="I29" s="27">
        <v>19.9</v>
      </c>
      <c r="J29" s="30">
        <f t="shared" si="2"/>
        <v>19.9</v>
      </c>
      <c r="K29" s="29">
        <v>20.9</v>
      </c>
      <c r="L29" s="27">
        <v>20.9</v>
      </c>
      <c r="M29" s="30">
        <f t="shared" si="4"/>
        <v>20.9</v>
      </c>
      <c r="N29" s="29">
        <v>15.2</v>
      </c>
      <c r="O29" s="27">
        <v>15.2</v>
      </c>
      <c r="P29" s="30">
        <f t="shared" si="10"/>
        <v>15.2</v>
      </c>
      <c r="Q29" s="27">
        <v>21.95</v>
      </c>
      <c r="R29" s="110">
        <v>21.95</v>
      </c>
      <c r="S29" s="30">
        <f t="shared" si="11"/>
        <v>21.95</v>
      </c>
      <c r="T29" s="27">
        <v>20.99</v>
      </c>
      <c r="U29" s="27">
        <v>20.99</v>
      </c>
      <c r="V29" s="33">
        <f t="shared" si="9"/>
        <v>20.99</v>
      </c>
      <c r="W29" s="32">
        <v>17.9</v>
      </c>
      <c r="X29" s="40">
        <v>17.9</v>
      </c>
      <c r="Y29" s="21">
        <f t="shared" si="6"/>
        <v>17.9</v>
      </c>
      <c r="Z29" s="40">
        <v>17.4</v>
      </c>
      <c r="AA29" s="32">
        <v>17.4</v>
      </c>
      <c r="AB29" s="41">
        <f t="shared" si="7"/>
        <v>17.4</v>
      </c>
      <c r="AC29" s="37">
        <v>20.28</v>
      </c>
      <c r="AD29" s="24">
        <f>(D29/AC29*100-100)</f>
        <v>-38.36291913214991</v>
      </c>
    </row>
    <row r="30" spans="1:30" ht="22.5">
      <c r="A30" s="25" t="s">
        <v>48</v>
      </c>
      <c r="B30" s="120">
        <v>10</v>
      </c>
      <c r="C30" s="43">
        <v>12</v>
      </c>
      <c r="D30" s="14">
        <f t="shared" si="3"/>
        <v>11</v>
      </c>
      <c r="E30" s="43">
        <v>20.9</v>
      </c>
      <c r="F30" s="27">
        <v>20.9</v>
      </c>
      <c r="G30" s="30">
        <v>11.9</v>
      </c>
      <c r="H30" s="29">
        <v>17.9</v>
      </c>
      <c r="I30" s="27">
        <v>17.9</v>
      </c>
      <c r="J30" s="30">
        <f t="shared" si="2"/>
        <v>17.9</v>
      </c>
      <c r="K30" s="29">
        <v>17.9</v>
      </c>
      <c r="L30" s="27">
        <v>17.9</v>
      </c>
      <c r="M30" s="30">
        <f>(L30+K30)/2</f>
        <v>17.9</v>
      </c>
      <c r="N30" s="29">
        <v>23.2</v>
      </c>
      <c r="O30" s="110">
        <v>23.2</v>
      </c>
      <c r="P30" s="30">
        <f t="shared" si="10"/>
        <v>23.2</v>
      </c>
      <c r="Q30" s="32">
        <v>16.55</v>
      </c>
      <c r="R30" s="32">
        <v>16.55</v>
      </c>
      <c r="S30" s="30">
        <f t="shared" si="11"/>
        <v>16.55</v>
      </c>
      <c r="T30" s="29">
        <v>16.79</v>
      </c>
      <c r="U30" s="27">
        <v>20.99</v>
      </c>
      <c r="V30" s="33">
        <f t="shared" si="9"/>
        <v>18.89</v>
      </c>
      <c r="W30" s="40">
        <v>18.9</v>
      </c>
      <c r="X30" s="32">
        <v>18.9</v>
      </c>
      <c r="Y30" s="21">
        <f t="shared" si="6"/>
        <v>18.9</v>
      </c>
      <c r="Z30" s="40">
        <v>16.9</v>
      </c>
      <c r="AA30" s="32">
        <v>16.9</v>
      </c>
      <c r="AB30" s="41">
        <f t="shared" si="7"/>
        <v>16.9</v>
      </c>
      <c r="AC30" s="37">
        <v>17.1</v>
      </c>
      <c r="AD30" s="24">
        <f>(D30/AC30*100-100)</f>
        <v>-35.672514619883046</v>
      </c>
    </row>
    <row r="31" spans="1:30" ht="12.75">
      <c r="A31" s="25" t="s">
        <v>49</v>
      </c>
      <c r="B31" s="120">
        <v>15</v>
      </c>
      <c r="C31" s="43">
        <v>15</v>
      </c>
      <c r="D31" s="14">
        <f t="shared" si="3"/>
        <v>15</v>
      </c>
      <c r="E31" s="43">
        <v>19.9</v>
      </c>
      <c r="F31" s="27">
        <v>19.9</v>
      </c>
      <c r="G31" s="30">
        <f t="shared" si="0"/>
        <v>19.9</v>
      </c>
      <c r="H31" s="29">
        <v>17.9</v>
      </c>
      <c r="I31" s="29">
        <v>17.9</v>
      </c>
      <c r="J31" s="30">
        <f>(I31+H31)/2</f>
        <v>17.9</v>
      </c>
      <c r="K31" s="29">
        <v>17.6</v>
      </c>
      <c r="L31" s="29">
        <v>17.6</v>
      </c>
      <c r="M31" s="30">
        <f t="shared" si="4"/>
        <v>17.6</v>
      </c>
      <c r="N31" s="29">
        <v>20.7</v>
      </c>
      <c r="O31" s="27">
        <v>20.7</v>
      </c>
      <c r="P31" s="30">
        <f t="shared" si="10"/>
        <v>20.7</v>
      </c>
      <c r="Q31" s="27">
        <v>19.9</v>
      </c>
      <c r="R31" s="27">
        <v>19.9</v>
      </c>
      <c r="S31" s="30">
        <f t="shared" si="11"/>
        <v>19.9</v>
      </c>
      <c r="T31" s="27">
        <v>25.19</v>
      </c>
      <c r="U31" s="110">
        <v>27.29</v>
      </c>
      <c r="V31" s="33">
        <f t="shared" si="9"/>
        <v>26.240000000000002</v>
      </c>
      <c r="W31" s="32">
        <v>17.9</v>
      </c>
      <c r="X31" s="32">
        <v>17.9</v>
      </c>
      <c r="Y31" s="21">
        <f t="shared" si="6"/>
        <v>17.9</v>
      </c>
      <c r="Z31" s="40">
        <v>15.8</v>
      </c>
      <c r="AA31" s="32">
        <v>15.8</v>
      </c>
      <c r="AB31" s="41">
        <f t="shared" si="7"/>
        <v>15.8</v>
      </c>
      <c r="AC31" s="37">
        <v>17.94</v>
      </c>
      <c r="AD31" s="24">
        <f>(D31/AC31*100-100)</f>
        <v>-16.38795986622074</v>
      </c>
    </row>
    <row r="32" spans="1:30" ht="12.75">
      <c r="A32" s="25" t="s">
        <v>50</v>
      </c>
      <c r="B32" s="120">
        <v>12</v>
      </c>
      <c r="C32" s="43">
        <v>15</v>
      </c>
      <c r="D32" s="14">
        <f t="shared" si="3"/>
        <v>13.5</v>
      </c>
      <c r="E32" s="43">
        <v>16.9</v>
      </c>
      <c r="F32" s="27">
        <v>16.9</v>
      </c>
      <c r="G32" s="30">
        <f t="shared" si="0"/>
        <v>16.9</v>
      </c>
      <c r="H32" s="121">
        <v>15.9</v>
      </c>
      <c r="I32" s="27">
        <v>15.9</v>
      </c>
      <c r="J32" s="30">
        <f t="shared" si="2"/>
        <v>15.9</v>
      </c>
      <c r="K32" s="29">
        <v>14.9</v>
      </c>
      <c r="L32" s="27">
        <v>14.9</v>
      </c>
      <c r="M32" s="30">
        <f t="shared" si="4"/>
        <v>14.9</v>
      </c>
      <c r="N32" s="29">
        <v>17.1</v>
      </c>
      <c r="O32" s="27">
        <v>17.1</v>
      </c>
      <c r="P32" s="30">
        <f t="shared" si="10"/>
        <v>17.1</v>
      </c>
      <c r="Q32" s="27">
        <v>35.95</v>
      </c>
      <c r="R32" s="110">
        <v>35.95</v>
      </c>
      <c r="S32" s="30">
        <f t="shared" si="11"/>
        <v>35.95</v>
      </c>
      <c r="T32" s="29">
        <v>24.14</v>
      </c>
      <c r="U32" s="29">
        <v>24.14</v>
      </c>
      <c r="V32" s="33">
        <f t="shared" si="9"/>
        <v>24.14</v>
      </c>
      <c r="W32" s="40">
        <v>16.9</v>
      </c>
      <c r="X32" s="32">
        <v>16.9</v>
      </c>
      <c r="Y32" s="21">
        <f t="shared" si="6"/>
        <v>16.9</v>
      </c>
      <c r="Z32" s="40">
        <v>14.9</v>
      </c>
      <c r="AA32" s="32">
        <v>14.9</v>
      </c>
      <c r="AB32" s="41">
        <f t="shared" si="7"/>
        <v>14.9</v>
      </c>
      <c r="AC32" s="37">
        <v>16.9</v>
      </c>
      <c r="AD32" s="24">
        <f>(D32/AC32*100-100)</f>
        <v>-20.118343195266263</v>
      </c>
    </row>
    <row r="33" spans="1:30" ht="12.75">
      <c r="A33" s="66" t="s">
        <v>51</v>
      </c>
      <c r="B33" s="126">
        <v>10</v>
      </c>
      <c r="C33" s="67">
        <v>12</v>
      </c>
      <c r="D33" s="68">
        <f t="shared" si="3"/>
        <v>11</v>
      </c>
      <c r="E33" s="67">
        <v>13.9</v>
      </c>
      <c r="F33" s="69">
        <v>13.9</v>
      </c>
      <c r="G33" s="70">
        <f t="shared" si="0"/>
        <v>13.9</v>
      </c>
      <c r="H33" s="71">
        <v>11.9</v>
      </c>
      <c r="I33" s="71">
        <v>11.9</v>
      </c>
      <c r="J33" s="70">
        <f t="shared" si="2"/>
        <v>11.9</v>
      </c>
      <c r="K33" s="71">
        <v>15.9</v>
      </c>
      <c r="L33" s="69">
        <v>15.9</v>
      </c>
      <c r="M33" s="70">
        <f t="shared" si="4"/>
        <v>15.9</v>
      </c>
      <c r="N33" s="71">
        <v>15.5</v>
      </c>
      <c r="O33" s="69">
        <v>15.5</v>
      </c>
      <c r="P33" s="70">
        <f t="shared" si="10"/>
        <v>15.5</v>
      </c>
      <c r="Q33" s="69">
        <v>15.95</v>
      </c>
      <c r="R33" s="69">
        <v>15.95</v>
      </c>
      <c r="S33" s="70">
        <f t="shared" si="11"/>
        <v>15.95</v>
      </c>
      <c r="T33" s="71">
        <v>17.84</v>
      </c>
      <c r="U33" s="113">
        <v>20.99</v>
      </c>
      <c r="V33" s="73">
        <f t="shared" si="9"/>
        <v>19.415</v>
      </c>
      <c r="W33" s="72">
        <v>11.9</v>
      </c>
      <c r="X33" s="72">
        <v>11.9</v>
      </c>
      <c r="Y33" s="21">
        <f t="shared" si="6"/>
        <v>11.9</v>
      </c>
      <c r="Z33" s="72">
        <v>14.3</v>
      </c>
      <c r="AA33" s="72">
        <v>14.3</v>
      </c>
      <c r="AB33" s="41">
        <f t="shared" si="7"/>
        <v>14.3</v>
      </c>
      <c r="AC33" s="74" t="s">
        <v>24</v>
      </c>
      <c r="AD33" s="24" t="s">
        <v>24</v>
      </c>
    </row>
    <row r="34" spans="1:30" ht="13.5" thickBot="1">
      <c r="A34" s="75" t="s">
        <v>52</v>
      </c>
      <c r="B34" s="127">
        <v>10</v>
      </c>
      <c r="C34" s="76">
        <v>30</v>
      </c>
      <c r="D34" s="100">
        <f t="shared" si="3"/>
        <v>20</v>
      </c>
      <c r="E34" s="77">
        <v>59.9</v>
      </c>
      <c r="F34" s="117">
        <v>189.8</v>
      </c>
      <c r="G34" s="79">
        <f t="shared" si="0"/>
        <v>124.85000000000001</v>
      </c>
      <c r="H34" s="80">
        <v>44.9</v>
      </c>
      <c r="I34" s="80">
        <v>99.9</v>
      </c>
      <c r="J34" s="79">
        <f t="shared" si="2"/>
        <v>72.4</v>
      </c>
      <c r="K34" s="78">
        <v>50</v>
      </c>
      <c r="L34" s="78">
        <v>84.9</v>
      </c>
      <c r="M34" s="79">
        <f t="shared" si="4"/>
        <v>67.45</v>
      </c>
      <c r="N34" s="80">
        <v>37.8</v>
      </c>
      <c r="O34" s="78">
        <v>93.9</v>
      </c>
      <c r="P34" s="79">
        <f t="shared" si="10"/>
        <v>65.85</v>
      </c>
      <c r="Q34" s="78">
        <v>49.95</v>
      </c>
      <c r="R34" s="78">
        <v>89.95</v>
      </c>
      <c r="S34" s="79">
        <f t="shared" si="11"/>
        <v>69.95</v>
      </c>
      <c r="T34" s="80">
        <v>48.29</v>
      </c>
      <c r="U34" s="78">
        <v>104.99</v>
      </c>
      <c r="V34" s="82">
        <f t="shared" si="9"/>
        <v>76.64</v>
      </c>
      <c r="W34" s="83">
        <v>50</v>
      </c>
      <c r="X34" s="83">
        <v>69</v>
      </c>
      <c r="Y34" s="82">
        <f t="shared" si="6"/>
        <v>59.5</v>
      </c>
      <c r="Z34" s="81">
        <v>49.9</v>
      </c>
      <c r="AA34" s="83">
        <v>67.9</v>
      </c>
      <c r="AB34" s="84">
        <f t="shared" si="7"/>
        <v>58.900000000000006</v>
      </c>
      <c r="AC34" s="85">
        <v>45.28</v>
      </c>
      <c r="AD34" s="101">
        <f>(D34/AC34*100-100)</f>
        <v>-55.83038869257951</v>
      </c>
    </row>
    <row r="35" spans="1:37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88"/>
      <c r="AG35" s="88"/>
      <c r="AH35" s="89"/>
      <c r="AI35" s="89"/>
      <c r="AJ35" s="90"/>
      <c r="AK35" s="90"/>
    </row>
    <row r="36" spans="1:30" ht="12.75">
      <c r="A36" s="91" t="s">
        <v>53</v>
      </c>
      <c r="B36" s="91"/>
      <c r="C36" s="91"/>
      <c r="D36" s="91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2.75">
      <c r="A37" s="92" t="s">
        <v>54</v>
      </c>
      <c r="B37" s="92"/>
      <c r="C37" s="93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</row>
    <row r="38" spans="1:30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Огарков Андрей Сергеевич</cp:lastModifiedBy>
  <cp:lastPrinted>2014-12-05T07:18:48Z</cp:lastPrinted>
  <dcterms:created xsi:type="dcterms:W3CDTF">2014-07-01T05:11:29Z</dcterms:created>
  <dcterms:modified xsi:type="dcterms:W3CDTF">2014-12-12T08:46:07Z</dcterms:modified>
  <cp:category/>
  <cp:version/>
  <cp:contentType/>
  <cp:contentStatus/>
</cp:coreProperties>
</file>